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4952" windowHeight="8676" activeTab="0"/>
  </bookViews>
  <sheets>
    <sheet name="Sheet2" sheetId="1" r:id="rId1"/>
    <sheet name="Sheet1" sheetId="2" r:id="rId2"/>
  </sheets>
  <definedNames>
    <definedName name="_xlnm.Print_Area" localSheetId="0">'Sheet2'!$A$1:$M$188</definedName>
    <definedName name="_xlnm.Print_Titles" localSheetId="1">'Sheet1'!$2:$2</definedName>
    <definedName name="_xlnm.Print_Titles" localSheetId="0">'Sheet2'!$2:$3</definedName>
  </definedNames>
  <calcPr fullCalcOnLoad="1"/>
</workbook>
</file>

<file path=xl/sharedStrings.xml><?xml version="1.0" encoding="utf-8"?>
<sst xmlns="http://schemas.openxmlformats.org/spreadsheetml/2006/main" count="711" uniqueCount="643">
  <si>
    <t>班级</t>
  </si>
  <si>
    <t>一年级</t>
  </si>
  <si>
    <t>二年级</t>
  </si>
  <si>
    <t>三年级</t>
  </si>
  <si>
    <t>四年级</t>
  </si>
  <si>
    <t>合计</t>
  </si>
  <si>
    <t>毕业</t>
  </si>
  <si>
    <t>数</t>
  </si>
  <si>
    <t>班数</t>
  </si>
  <si>
    <t>药学</t>
  </si>
  <si>
    <t>药物分析</t>
  </si>
  <si>
    <t>药物化学</t>
  </si>
  <si>
    <t>药物制剂</t>
  </si>
  <si>
    <t>制药工程</t>
  </si>
  <si>
    <t>生物科学</t>
  </si>
  <si>
    <t>中药学院</t>
  </si>
  <si>
    <t>中药学</t>
  </si>
  <si>
    <t>中药资源与开发</t>
  </si>
  <si>
    <t>预防医学</t>
  </si>
  <si>
    <t>食品质量与安全</t>
  </si>
  <si>
    <t>临床医学</t>
  </si>
  <si>
    <t>临床医学</t>
  </si>
  <si>
    <t>护理学</t>
  </si>
  <si>
    <t>护理学(2)</t>
  </si>
  <si>
    <t>药事管理</t>
  </si>
  <si>
    <t>人力资源管理</t>
  </si>
  <si>
    <t>电子商务</t>
  </si>
  <si>
    <t>计算机科学与技术</t>
  </si>
  <si>
    <t>信息管理与信息系统</t>
  </si>
  <si>
    <t>生物医学工程</t>
  </si>
  <si>
    <t>护理学院</t>
  </si>
  <si>
    <t>食品质量与安全(2)</t>
  </si>
  <si>
    <t>食品科学与工程</t>
  </si>
  <si>
    <t>五年级</t>
  </si>
  <si>
    <t>护理学(3)</t>
  </si>
  <si>
    <t>护理学(4)</t>
  </si>
  <si>
    <t>精细化工(2)</t>
  </si>
  <si>
    <t>临床医学院</t>
  </si>
  <si>
    <t>健康学院</t>
  </si>
  <si>
    <t>康复治疗学</t>
  </si>
  <si>
    <t>生物制药</t>
  </si>
  <si>
    <t>国际经济与贸易</t>
  </si>
  <si>
    <t>经济学</t>
  </si>
  <si>
    <t>中药制药</t>
  </si>
  <si>
    <t>化妆品科学与技术</t>
  </si>
  <si>
    <t>精细化工</t>
  </si>
  <si>
    <t>数字媒体技术</t>
  </si>
  <si>
    <t>校区</t>
  </si>
  <si>
    <t>专业名称</t>
  </si>
  <si>
    <t>专业方向</t>
  </si>
  <si>
    <t>班级名称</t>
  </si>
  <si>
    <t>制药工程(2)</t>
  </si>
  <si>
    <t>护理学(1)</t>
  </si>
  <si>
    <t>临床医学(1)</t>
  </si>
  <si>
    <t>临床医学(2)</t>
  </si>
  <si>
    <t>食品质量与安全(1)</t>
  </si>
  <si>
    <t>精细化工(1)</t>
  </si>
  <si>
    <t>药学(2)</t>
  </si>
  <si>
    <t>药学(3)</t>
  </si>
  <si>
    <t>药物制剂(2)</t>
  </si>
  <si>
    <t>中药制药(1)</t>
  </si>
  <si>
    <t>中药制药(2)</t>
  </si>
  <si>
    <t>临床医学(3)</t>
  </si>
  <si>
    <t>药事管理(2)</t>
  </si>
  <si>
    <t>食品科学与工程(1)</t>
  </si>
  <si>
    <t>食品科学与工程(2)</t>
  </si>
  <si>
    <t>化学工程与工艺(1)</t>
  </si>
  <si>
    <t>化学工程与工艺(2)</t>
  </si>
  <si>
    <t>化妆品科学与技术(1)</t>
  </si>
  <si>
    <t>化妆品科学与技术(2)</t>
  </si>
  <si>
    <t>高分子材料与工程(1)</t>
  </si>
  <si>
    <t>高分子材料与工程(2)</t>
  </si>
  <si>
    <t>大学城
校区</t>
  </si>
  <si>
    <t>临床药学</t>
  </si>
  <si>
    <t>生物技术</t>
  </si>
  <si>
    <t>预防医学</t>
  </si>
  <si>
    <t>外国语学院</t>
  </si>
  <si>
    <t>英语</t>
  </si>
  <si>
    <t>赤岗
校区</t>
  </si>
  <si>
    <t>中山
校区</t>
  </si>
  <si>
    <t>电子信息工程</t>
  </si>
  <si>
    <t>化学工程与工艺</t>
  </si>
  <si>
    <t>应用化学</t>
  </si>
  <si>
    <t>高分子材料与工程</t>
  </si>
  <si>
    <t>中药学(2)</t>
  </si>
  <si>
    <t>中药学(3)</t>
  </si>
  <si>
    <t>预防医学(2)</t>
  </si>
  <si>
    <t>预防医学(3)</t>
  </si>
  <si>
    <t>预防医学(4)</t>
  </si>
  <si>
    <t>预防医学(5)</t>
  </si>
  <si>
    <t>预防医学(6)</t>
  </si>
  <si>
    <t>卫生检验与检疫</t>
  </si>
  <si>
    <t>保险学</t>
  </si>
  <si>
    <t>社会工作</t>
  </si>
  <si>
    <t>3+1本科双学位国际班</t>
  </si>
  <si>
    <t>健康学院</t>
  </si>
  <si>
    <t>数字媒体技术(2)</t>
  </si>
  <si>
    <t>中药学(1)</t>
  </si>
  <si>
    <t>数字媒体技术(1)</t>
  </si>
  <si>
    <t>物流管理</t>
  </si>
  <si>
    <t>信息管理与信息系统(1)</t>
  </si>
  <si>
    <t>信息管理与信息系统(2)</t>
  </si>
  <si>
    <t>中药资源与开发(1)</t>
  </si>
  <si>
    <t>中药资源与开发(2)</t>
  </si>
  <si>
    <t>食品质量与安全(3)</t>
  </si>
  <si>
    <t>实验班</t>
  </si>
  <si>
    <t>海洋药学</t>
  </si>
  <si>
    <t>中草药栽培与鉴定</t>
  </si>
  <si>
    <t>计算机科学与技术(1)</t>
  </si>
  <si>
    <t>计算机科学与技术(2)</t>
  </si>
  <si>
    <t>预防医学(1)</t>
  </si>
  <si>
    <t>妇幼保健</t>
  </si>
  <si>
    <t>应用化学(1)</t>
  </si>
  <si>
    <t>应用化学(2)</t>
  </si>
  <si>
    <t>护理学(1)</t>
  </si>
  <si>
    <t>康复治疗学(1)</t>
  </si>
  <si>
    <t>康复治疗学(2)</t>
  </si>
  <si>
    <t>药学院</t>
  </si>
  <si>
    <t>中医学</t>
  </si>
  <si>
    <t>健康服务与管理</t>
  </si>
  <si>
    <t>临床医学(4)</t>
  </si>
  <si>
    <t>制药工程(1)</t>
  </si>
  <si>
    <t>生物制药(1)</t>
  </si>
  <si>
    <t>生物制药(2)</t>
  </si>
  <si>
    <t>药物制剂(1)</t>
  </si>
  <si>
    <t>临床药学(1)</t>
  </si>
  <si>
    <t>临床药学(2)</t>
  </si>
  <si>
    <t>药学(4)</t>
  </si>
  <si>
    <t>生物医学工程(1)</t>
  </si>
  <si>
    <t>生物医学工程(2)</t>
  </si>
  <si>
    <t>应用化学(3)</t>
  </si>
  <si>
    <t>应用化学(4)</t>
  </si>
  <si>
    <t>国际经济与贸易(1)</t>
  </si>
  <si>
    <t>国际经济与贸易(2)</t>
  </si>
  <si>
    <t>经济学(1)</t>
  </si>
  <si>
    <t>经济学(2)</t>
  </si>
  <si>
    <t>市场营销</t>
  </si>
  <si>
    <t>卫生检验与检疫</t>
  </si>
  <si>
    <t>卫生检验与检疫(2)</t>
  </si>
  <si>
    <t>保险学(1)</t>
  </si>
  <si>
    <t>保险学(2)</t>
  </si>
  <si>
    <t>公共卫生
学院</t>
  </si>
  <si>
    <t>医药信息
工程学院</t>
  </si>
  <si>
    <t>食品科学
学院</t>
  </si>
  <si>
    <t>医药化工
学院</t>
  </si>
  <si>
    <t>整合药学</t>
  </si>
  <si>
    <t>药学(1)</t>
  </si>
  <si>
    <t>药学(整合药学)(1)</t>
  </si>
  <si>
    <t>药学(整合药学)(2)</t>
  </si>
  <si>
    <t>生物工程</t>
  </si>
  <si>
    <t>预防医学(1)</t>
  </si>
  <si>
    <t>卫生检验与检疫(1)</t>
  </si>
  <si>
    <t>健康服务与管理(1)</t>
  </si>
  <si>
    <t>临床医学(5)</t>
  </si>
  <si>
    <t>生物技术</t>
  </si>
  <si>
    <t>生命科学与生物制药
学院</t>
  </si>
  <si>
    <t>英语(1)</t>
  </si>
  <si>
    <t>英语(2)</t>
  </si>
  <si>
    <t>电子信息工程(1)</t>
  </si>
  <si>
    <t>电子信息工程(2)</t>
  </si>
  <si>
    <t>护理学(妇幼保健方向)</t>
  </si>
  <si>
    <t>健康服务与管理</t>
  </si>
  <si>
    <t>健康保险3+1</t>
  </si>
  <si>
    <t>国际经济与贸易(3)</t>
  </si>
  <si>
    <t>药事管理(1)</t>
  </si>
  <si>
    <t>公共事业管理</t>
  </si>
  <si>
    <t>公共事业管理(1)</t>
  </si>
  <si>
    <t>公共事业管理(2)</t>
  </si>
  <si>
    <t>计算机科学与技术(1)</t>
  </si>
  <si>
    <t>外包特色班</t>
  </si>
  <si>
    <t>医学检验技术</t>
  </si>
  <si>
    <t>云浮
校区</t>
  </si>
  <si>
    <t>中医学院</t>
  </si>
  <si>
    <r>
      <t>(1</t>
    </r>
    <r>
      <rPr>
        <b/>
        <sz val="9"/>
        <rFont val="宋体"/>
        <family val="0"/>
      </rPr>
      <t>8</t>
    </r>
    <r>
      <rPr>
        <b/>
        <sz val="9"/>
        <rFont val="宋体"/>
        <family val="0"/>
      </rPr>
      <t>级)</t>
    </r>
  </si>
  <si>
    <r>
      <t>(1</t>
    </r>
    <r>
      <rPr>
        <b/>
        <sz val="9"/>
        <rFont val="宋体"/>
        <family val="0"/>
      </rPr>
      <t>7</t>
    </r>
    <r>
      <rPr>
        <b/>
        <sz val="9"/>
        <rFont val="宋体"/>
        <family val="0"/>
      </rPr>
      <t>级)</t>
    </r>
  </si>
  <si>
    <r>
      <t>(1</t>
    </r>
    <r>
      <rPr>
        <b/>
        <sz val="9"/>
        <rFont val="宋体"/>
        <family val="0"/>
      </rPr>
      <t>6</t>
    </r>
    <r>
      <rPr>
        <b/>
        <sz val="9"/>
        <rFont val="宋体"/>
        <family val="0"/>
      </rPr>
      <t>级)</t>
    </r>
  </si>
  <si>
    <r>
      <t>(1</t>
    </r>
    <r>
      <rPr>
        <b/>
        <sz val="9"/>
        <rFont val="宋体"/>
        <family val="0"/>
      </rPr>
      <t>5</t>
    </r>
    <r>
      <rPr>
        <b/>
        <sz val="9"/>
        <rFont val="宋体"/>
        <family val="0"/>
      </rPr>
      <t>级)</t>
    </r>
  </si>
  <si>
    <r>
      <t>(1</t>
    </r>
    <r>
      <rPr>
        <b/>
        <sz val="9"/>
        <rFont val="宋体"/>
        <family val="0"/>
      </rPr>
      <t>4</t>
    </r>
    <r>
      <rPr>
        <b/>
        <sz val="9"/>
        <rFont val="宋体"/>
        <family val="0"/>
      </rPr>
      <t>级)</t>
    </r>
  </si>
  <si>
    <t>护理学(云浮)(1)</t>
  </si>
  <si>
    <t>护理学(云浮)(2)</t>
  </si>
  <si>
    <t>健康服务与管理(2)</t>
  </si>
  <si>
    <t>康复治疗学(2)</t>
  </si>
  <si>
    <t>康复治疗学(3)</t>
  </si>
  <si>
    <t>康复治疗学(4)</t>
  </si>
  <si>
    <t>电子信息工程(2)</t>
  </si>
  <si>
    <t>计算机科学与技术(2)</t>
  </si>
  <si>
    <t>生物医学工程(2)</t>
  </si>
  <si>
    <t>中草药栽培与鉴定(1)</t>
  </si>
  <si>
    <t>中草药栽培与鉴定(2)</t>
  </si>
  <si>
    <t>中药资源与开发(2)</t>
  </si>
  <si>
    <t>中药资源与开发(3)</t>
  </si>
  <si>
    <t>中医学(1)</t>
  </si>
  <si>
    <t>中医学(2)</t>
  </si>
  <si>
    <t>中医学(3)</t>
  </si>
  <si>
    <t>中医学(4)</t>
  </si>
  <si>
    <t>中药资源
学院</t>
  </si>
  <si>
    <t>生物制药(3)</t>
  </si>
  <si>
    <r>
      <t>计算机科学与技术(外包特色班</t>
    </r>
    <r>
      <rPr>
        <sz val="8"/>
        <rFont val="宋体"/>
        <family val="0"/>
      </rPr>
      <t>)</t>
    </r>
    <r>
      <rPr>
        <sz val="8"/>
        <rFont val="宋体"/>
        <family val="0"/>
      </rPr>
      <t>(1)</t>
    </r>
  </si>
  <si>
    <r>
      <t>计算机科学与技术(外包特色班</t>
    </r>
    <r>
      <rPr>
        <sz val="8"/>
        <rFont val="宋体"/>
        <family val="0"/>
      </rPr>
      <t>)</t>
    </r>
    <r>
      <rPr>
        <sz val="8"/>
        <rFont val="宋体"/>
        <family val="0"/>
      </rPr>
      <t>(2)</t>
    </r>
  </si>
  <si>
    <r>
      <t>计算机科学与技术(外包特色班</t>
    </r>
    <r>
      <rPr>
        <sz val="8"/>
        <rFont val="宋体"/>
        <family val="0"/>
      </rPr>
      <t>)</t>
    </r>
    <r>
      <rPr>
        <sz val="8"/>
        <rFont val="宋体"/>
        <family val="0"/>
      </rPr>
      <t>(3)</t>
    </r>
  </si>
  <si>
    <r>
      <t>药学(3+1本科双学位国际班</t>
    </r>
    <r>
      <rPr>
        <sz val="8"/>
        <rFont val="宋体"/>
        <family val="0"/>
      </rPr>
      <t>)</t>
    </r>
  </si>
  <si>
    <t>药物化学(3+1本科双学位国际班)</t>
  </si>
  <si>
    <r>
      <t xml:space="preserve">药学院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</si>
  <si>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中药学院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</si>
  <si>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生命科学与生物制药学院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</si>
  <si>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临床医学院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</si>
  <si>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公共卫生学院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</si>
  <si>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护理学院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</si>
  <si>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医药信息工程学院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</si>
  <si>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t>临床医学(1)</t>
  </si>
  <si>
    <t>健康服务与管理(2)</t>
  </si>
  <si>
    <t>健康服务与管理(3)</t>
  </si>
  <si>
    <r>
      <t>中药学(特色班</t>
    </r>
    <r>
      <rPr>
        <sz val="8"/>
        <rFont val="宋体"/>
        <family val="0"/>
      </rPr>
      <t>)</t>
    </r>
    <r>
      <rPr>
        <sz val="8"/>
        <rFont val="宋体"/>
        <family val="0"/>
      </rPr>
      <t>(2)</t>
    </r>
  </si>
  <si>
    <r>
      <t>中药学(特色班</t>
    </r>
    <r>
      <rPr>
        <sz val="8"/>
        <rFont val="宋体"/>
        <family val="0"/>
      </rPr>
      <t>)</t>
    </r>
    <r>
      <rPr>
        <sz val="8"/>
        <rFont val="宋体"/>
        <family val="0"/>
      </rPr>
      <t>(1)</t>
    </r>
  </si>
  <si>
    <t>市场营销(1)</t>
  </si>
  <si>
    <t>市场营销(2)</t>
  </si>
  <si>
    <t>市场营销(3+1本科双学位国际班)</t>
  </si>
  <si>
    <t>人力资源管理(1)</t>
  </si>
  <si>
    <t>人力资源管理(2)</t>
  </si>
  <si>
    <t>物流管理(1)</t>
  </si>
  <si>
    <t>物流管理(2)</t>
  </si>
  <si>
    <t>电子商务(1)</t>
  </si>
  <si>
    <t>电子商务(2)</t>
  </si>
  <si>
    <t>电子商务(3)</t>
  </si>
  <si>
    <t>电子商务(4)</t>
  </si>
  <si>
    <t>医药商贸
学院</t>
  </si>
  <si>
    <r>
      <t xml:space="preserve">临床医学院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</si>
  <si>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公共卫生学院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</si>
  <si>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护理学院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</si>
  <si>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健康学院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</si>
  <si>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赤岗校区本科生 </t>
    </r>
    <r>
      <rPr>
        <b/>
        <sz val="10"/>
        <rFont val="宋体"/>
        <family val="0"/>
      </rPr>
      <t>合计</t>
    </r>
  </si>
  <si>
    <r>
      <t xml:space="preserve">药学院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</si>
  <si>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中药学院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</si>
  <si>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食品科学学院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</si>
  <si>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医药化工学院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</si>
  <si>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t>医药商贸学院  合计</t>
  </si>
  <si>
    <r>
      <t xml:space="preserve">医药信息工程学院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</si>
  <si>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t>中山校区本科生 合计</t>
  </si>
  <si>
    <r>
      <t xml:space="preserve">中药资源学院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</si>
  <si>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中医学院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</si>
  <si>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护理学院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</si>
  <si>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健康学院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</si>
  <si>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r>
      <t xml:space="preserve">医药信息工程学院 </t>
    </r>
    <r>
      <rPr>
        <b/>
        <sz val="9"/>
        <rFont val="宋体"/>
        <family val="0"/>
      </rPr>
      <t xml:space="preserve"> </t>
    </r>
    <r>
      <rPr>
        <b/>
        <sz val="9"/>
        <rFont val="宋体"/>
        <family val="0"/>
      </rPr>
      <t>合计</t>
    </r>
  </si>
  <si>
    <t>云浮校区本科生 合计</t>
  </si>
  <si>
    <t>全校本科生 合计</t>
  </si>
  <si>
    <r>
      <t>2018</t>
    </r>
    <r>
      <rPr>
        <sz val="12"/>
        <rFont val="宋体"/>
        <family val="0"/>
      </rPr>
      <t>.1</t>
    </r>
    <r>
      <rPr>
        <sz val="12"/>
        <rFont val="宋体"/>
        <family val="0"/>
      </rPr>
      <t>0</t>
    </r>
    <r>
      <rPr>
        <sz val="12"/>
        <rFont val="宋体"/>
        <family val="0"/>
      </rPr>
      <t>.</t>
    </r>
    <r>
      <rPr>
        <sz val="12"/>
        <rFont val="宋体"/>
        <family val="0"/>
      </rPr>
      <t>23</t>
    </r>
  </si>
  <si>
    <t>学院</t>
  </si>
  <si>
    <r>
      <t xml:space="preserve">外国语学院  </t>
    </r>
    <r>
      <rPr>
        <b/>
        <sz val="9"/>
        <rFont val="宋体"/>
        <family val="0"/>
      </rPr>
      <t>合计</t>
    </r>
  </si>
  <si>
    <t>大学城校区本科生 合计</t>
  </si>
  <si>
    <r>
      <t>临床医学(实验班</t>
    </r>
    <r>
      <rPr>
        <sz val="8"/>
        <rFont val="宋体"/>
        <family val="0"/>
      </rPr>
      <t>)</t>
    </r>
    <r>
      <rPr>
        <sz val="8"/>
        <rFont val="宋体"/>
        <family val="0"/>
      </rPr>
      <t>(1)</t>
    </r>
  </si>
  <si>
    <r>
      <t>临床医学(实验班</t>
    </r>
    <r>
      <rPr>
        <sz val="8"/>
        <rFont val="宋体"/>
        <family val="0"/>
      </rPr>
      <t>)</t>
    </r>
    <r>
      <rPr>
        <sz val="8"/>
        <rFont val="宋体"/>
        <family val="0"/>
      </rPr>
      <t>(2)</t>
    </r>
  </si>
  <si>
    <r>
      <t>保险学(健康保险</t>
    </r>
    <r>
      <rPr>
        <sz val="8"/>
        <rFont val="宋体"/>
        <family val="0"/>
      </rPr>
      <t>3+1</t>
    </r>
    <r>
      <rPr>
        <sz val="8"/>
        <rFont val="宋体"/>
        <family val="0"/>
      </rPr>
      <t>)</t>
    </r>
  </si>
  <si>
    <t>信息管理与信息系统(3)</t>
  </si>
  <si>
    <t>信息管理与信息系统(医药软件工程)</t>
  </si>
  <si>
    <r>
      <t>信息管理与信息系统(医药信息</t>
    </r>
    <r>
      <rPr>
        <sz val="8"/>
        <rFont val="宋体"/>
        <family val="0"/>
      </rPr>
      <t>)</t>
    </r>
  </si>
  <si>
    <t>医药软件工程</t>
  </si>
  <si>
    <t>医药信息</t>
  </si>
  <si>
    <t>注：药学（3+1本科双学位国际班）15、电子信息工程15、化学工程与工艺15为虚拟班级，学生为延长学习年限的学生。</t>
  </si>
  <si>
    <t>公共卫生学院</t>
  </si>
  <si>
    <t>护理学院</t>
  </si>
  <si>
    <t>临床医学院</t>
  </si>
  <si>
    <t>生命科学与生物制药学院</t>
  </si>
  <si>
    <t>外国语学院</t>
  </si>
  <si>
    <t>药学院</t>
  </si>
  <si>
    <t>医药信息工程学院</t>
  </si>
  <si>
    <t>中药学院</t>
  </si>
  <si>
    <t>食品科学学院</t>
  </si>
  <si>
    <t>医药化工学院</t>
  </si>
  <si>
    <t>中药资源学院</t>
  </si>
  <si>
    <t>中医学院</t>
  </si>
  <si>
    <t>总计</t>
  </si>
  <si>
    <t>卫生检验与检疫17(1)</t>
  </si>
  <si>
    <t>卫生检验与检疫17(2)</t>
  </si>
  <si>
    <t>卫生检验与检疫18(1)</t>
  </si>
  <si>
    <t>卫生检验与检疫18(2)</t>
  </si>
  <si>
    <t>预防医学17(1)</t>
  </si>
  <si>
    <t>预防医学17(2)</t>
  </si>
  <si>
    <t>预防医学17(3)</t>
  </si>
  <si>
    <t>预防医学17(4)</t>
  </si>
  <si>
    <t>预防医学17(5)</t>
  </si>
  <si>
    <t>预防医学17(6)</t>
  </si>
  <si>
    <t>预防医学18(1)</t>
  </si>
  <si>
    <t>预防医学18(2)</t>
  </si>
  <si>
    <t>预防医学18(3)</t>
  </si>
  <si>
    <t>预防医学18(4)</t>
  </si>
  <si>
    <t>预防医学18(5)</t>
  </si>
  <si>
    <t>预防医学18(6)</t>
  </si>
  <si>
    <t>护理学18(1)</t>
  </si>
  <si>
    <t>护理学18(2)</t>
  </si>
  <si>
    <t>临床医学17(1)</t>
  </si>
  <si>
    <t>临床医学17(2)</t>
  </si>
  <si>
    <t>临床医学17(3)</t>
  </si>
  <si>
    <t>临床医学17(4)</t>
  </si>
  <si>
    <t>临床医学17(5)</t>
  </si>
  <si>
    <t>临床医学18(1)</t>
  </si>
  <si>
    <t>临床医学18(2)</t>
  </si>
  <si>
    <t>临床医学18(3)</t>
  </si>
  <si>
    <t>临床医学18(4)</t>
  </si>
  <si>
    <t>医学检验技术17</t>
  </si>
  <si>
    <t>医学检验技术18</t>
  </si>
  <si>
    <t>中医学17</t>
  </si>
  <si>
    <t>海洋药学15</t>
  </si>
  <si>
    <t>海洋药学16</t>
  </si>
  <si>
    <t>海洋药学17</t>
  </si>
  <si>
    <t>海洋药学18</t>
  </si>
  <si>
    <t>生物工程17</t>
  </si>
  <si>
    <t>生物工程18</t>
  </si>
  <si>
    <t>生物技术16</t>
  </si>
  <si>
    <t>生物技术17</t>
  </si>
  <si>
    <t>生物技术18</t>
  </si>
  <si>
    <t>生物科学15</t>
  </si>
  <si>
    <t>生物科学16</t>
  </si>
  <si>
    <t>生物科学17</t>
  </si>
  <si>
    <t>生物制药15</t>
  </si>
  <si>
    <t>生物制药16(1)</t>
  </si>
  <si>
    <t>生物制药16(2)</t>
  </si>
  <si>
    <t>生物制药17(1)</t>
  </si>
  <si>
    <t>生物制药17(2)</t>
  </si>
  <si>
    <t>生物制药18(1)</t>
  </si>
  <si>
    <t>生物制药18(2)</t>
  </si>
  <si>
    <t>生物制药18(3)</t>
  </si>
  <si>
    <t>英语15(1)</t>
  </si>
  <si>
    <t>英语15(2)</t>
  </si>
  <si>
    <t>英语16(1)</t>
  </si>
  <si>
    <t>英语16(2)</t>
  </si>
  <si>
    <t>英语17(1)</t>
  </si>
  <si>
    <t>英语17(2)</t>
  </si>
  <si>
    <t>英语18(1)</t>
  </si>
  <si>
    <t>英语18(2)</t>
  </si>
  <si>
    <t>临床药学14</t>
  </si>
  <si>
    <t>临床药学15</t>
  </si>
  <si>
    <t>临床药学16(1)</t>
  </si>
  <si>
    <t>临床药学16(2)</t>
  </si>
  <si>
    <t>临床药学17(1)</t>
  </si>
  <si>
    <t>临床药学17(2)</t>
  </si>
  <si>
    <t>临床药学18(1)</t>
  </si>
  <si>
    <t>临床药学18(2)</t>
  </si>
  <si>
    <t>药物分析15</t>
  </si>
  <si>
    <t>药物分析16</t>
  </si>
  <si>
    <t>药物分析17</t>
  </si>
  <si>
    <t>药物分析18</t>
  </si>
  <si>
    <t>药物化学(3+1本科双学位国际班)15</t>
  </si>
  <si>
    <t>药物化学15</t>
  </si>
  <si>
    <t>药物化学16</t>
  </si>
  <si>
    <t>药物化学17</t>
  </si>
  <si>
    <t>药物化学18</t>
  </si>
  <si>
    <t>药物制剂15</t>
  </si>
  <si>
    <t>药物制剂16(1)</t>
  </si>
  <si>
    <t>药物制剂16(2)</t>
  </si>
  <si>
    <t>药物制剂17(1)</t>
  </si>
  <si>
    <t>药物制剂17(2)</t>
  </si>
  <si>
    <t>药物制剂18(1)</t>
  </si>
  <si>
    <t>药物制剂18(2)</t>
  </si>
  <si>
    <t>药学(3+1本科双学位国际班)15</t>
  </si>
  <si>
    <t>药学(3+1本科双学位国际班)16</t>
  </si>
  <si>
    <t>药学(3+1本科双学位国际班)17</t>
  </si>
  <si>
    <t>药学(3+1本科双学位国际班)18</t>
  </si>
  <si>
    <t>药学(整合药学)15</t>
  </si>
  <si>
    <t>药学(整合药学)16</t>
  </si>
  <si>
    <t>药学(整合药学)17(1)</t>
  </si>
  <si>
    <t>药学(整合药学)17(2)</t>
  </si>
  <si>
    <t>药学15(1)</t>
  </si>
  <si>
    <t>药学15(2)</t>
  </si>
  <si>
    <t>药学16(1)</t>
  </si>
  <si>
    <t>药学16(2)</t>
  </si>
  <si>
    <t>药学16(3)</t>
  </si>
  <si>
    <t>药学16(4)</t>
  </si>
  <si>
    <t>药学17(1)</t>
  </si>
  <si>
    <t>药学17(2)</t>
  </si>
  <si>
    <t>药学18(1)</t>
  </si>
  <si>
    <t>药学18(2)</t>
  </si>
  <si>
    <t>药学18(3)</t>
  </si>
  <si>
    <t>药学18(4)</t>
  </si>
  <si>
    <t>制药工程15</t>
  </si>
  <si>
    <t>制药工程16(1)</t>
  </si>
  <si>
    <t>制药工程16(2)</t>
  </si>
  <si>
    <t>制药工程17(1)</t>
  </si>
  <si>
    <t>制药工程17(2)</t>
  </si>
  <si>
    <t>制药工程18(1)</t>
  </si>
  <si>
    <t>制药工程18(2)</t>
  </si>
  <si>
    <t>电子信息工程15</t>
  </si>
  <si>
    <t>电子信息工程16</t>
  </si>
  <si>
    <t>电子信息工程17(1)</t>
  </si>
  <si>
    <t>电子信息工程17(2)</t>
  </si>
  <si>
    <t>计算机科学与技术(外包特色班)16(2)</t>
  </si>
  <si>
    <t>计算机科学与技术(外包特色班)17(1)</t>
  </si>
  <si>
    <t>计算机科学与技术(外包特色班)17(2)</t>
  </si>
  <si>
    <t>计算机科学与技术(外包特色班)18(1)</t>
  </si>
  <si>
    <t>计算机科学与技术(外包特色班)18(2)</t>
  </si>
  <si>
    <t>计算机科学与技术(外包特色班)18(3)</t>
  </si>
  <si>
    <t>生物医学工程15</t>
  </si>
  <si>
    <t>生物医学工程16(1)</t>
  </si>
  <si>
    <t>生物医学工程16(2)</t>
  </si>
  <si>
    <t>生物医学工程17(1)</t>
  </si>
  <si>
    <t>生物医学工程17(2)</t>
  </si>
  <si>
    <t>中草药栽培与鉴定15</t>
  </si>
  <si>
    <t>中药学15</t>
  </si>
  <si>
    <t>中药学16(1)</t>
  </si>
  <si>
    <t>中药学16(2)</t>
  </si>
  <si>
    <t>中药学16(3)</t>
  </si>
  <si>
    <t>中药学17(1)</t>
  </si>
  <si>
    <t>中药学17(2)</t>
  </si>
  <si>
    <t>中药学17(3)</t>
  </si>
  <si>
    <t>中药学18(1)</t>
  </si>
  <si>
    <t>中药学18(2)</t>
  </si>
  <si>
    <t>中药制药15</t>
  </si>
  <si>
    <t>中药制药16(1)</t>
  </si>
  <si>
    <t>中药制药16(2)</t>
  </si>
  <si>
    <t>中药制药17(1)</t>
  </si>
  <si>
    <t>中药制药17(2)</t>
  </si>
  <si>
    <t>中药制药18(1)</t>
  </si>
  <si>
    <t>中药制药18(2)</t>
  </si>
  <si>
    <t>卫生检验与检疫15</t>
  </si>
  <si>
    <t>卫生检验与检疫16</t>
  </si>
  <si>
    <t>预防医学14(1)</t>
  </si>
  <si>
    <t>预防医学14(2)</t>
  </si>
  <si>
    <t>预防医学14(3)</t>
  </si>
  <si>
    <t>预防医学14(4)</t>
  </si>
  <si>
    <t>预防医学14(5)</t>
  </si>
  <si>
    <t>预防医学14(6)</t>
  </si>
  <si>
    <t>预防医学15(1)</t>
  </si>
  <si>
    <t>预防医学15(2)</t>
  </si>
  <si>
    <t>预防医学15(3)</t>
  </si>
  <si>
    <t>预防医学15(4)</t>
  </si>
  <si>
    <t>预防医学16(1)</t>
  </si>
  <si>
    <t>预防医学16(2)</t>
  </si>
  <si>
    <t>预防医学16(3)</t>
  </si>
  <si>
    <t>预防医学16(4)</t>
  </si>
  <si>
    <t>预防医学16(5)</t>
  </si>
  <si>
    <t>预防医学16(6)</t>
  </si>
  <si>
    <t>护理学(妇幼保健方向)16</t>
  </si>
  <si>
    <t>护理学15(1)</t>
  </si>
  <si>
    <t>护理学15(2)</t>
  </si>
  <si>
    <t>护理学15(3)</t>
  </si>
  <si>
    <t>护理学16(1)</t>
  </si>
  <si>
    <t>护理学16(2)</t>
  </si>
  <si>
    <t>护理学16(3)</t>
  </si>
  <si>
    <t>护理学17(1)</t>
  </si>
  <si>
    <t>护理学17(2)</t>
  </si>
  <si>
    <t>护理学17(3)</t>
  </si>
  <si>
    <t>护理学17(4)</t>
  </si>
  <si>
    <t>健康服务与管理16</t>
  </si>
  <si>
    <t>健康服务与管理17(1)</t>
  </si>
  <si>
    <t>健康服务与管理17(2)</t>
  </si>
  <si>
    <t>健康服务与管理17(3)</t>
  </si>
  <si>
    <t>康复治疗学15</t>
  </si>
  <si>
    <t>康复治疗学16(1)</t>
  </si>
  <si>
    <t>康复治疗学16(2)</t>
  </si>
  <si>
    <t>康复治疗学17(1)</t>
  </si>
  <si>
    <t>康复治疗学17(2)</t>
  </si>
  <si>
    <t>临床医学(实验班)14(1)</t>
  </si>
  <si>
    <t>临床医学(实验班)14(2)</t>
  </si>
  <si>
    <t>临床医学(实验班)15(1)</t>
  </si>
  <si>
    <t>临床医学(实验班)15(2)</t>
  </si>
  <si>
    <t>临床医学(实验班)16(1)</t>
  </si>
  <si>
    <t>临床医学(实验班)16(2)</t>
  </si>
  <si>
    <t>临床医学14</t>
  </si>
  <si>
    <t>临床医学15</t>
  </si>
  <si>
    <t>临床医学16(1)</t>
  </si>
  <si>
    <t>临床医学16(2)</t>
  </si>
  <si>
    <t>医学检验技术16</t>
  </si>
  <si>
    <t>中医学16</t>
  </si>
  <si>
    <t>食品科学与工程15</t>
  </si>
  <si>
    <t>食品科学与工程16(1)</t>
  </si>
  <si>
    <t>食品科学与工程16(2)</t>
  </si>
  <si>
    <t>食品科学与工程17(1)</t>
  </si>
  <si>
    <t>食品科学与工程17(2)</t>
  </si>
  <si>
    <t>食品科学与工程18(1)</t>
  </si>
  <si>
    <t>食品科学与工程18(2)</t>
  </si>
  <si>
    <t>食品质量与安全15</t>
  </si>
  <si>
    <t>食品质量与安全16(1)</t>
  </si>
  <si>
    <t>食品质量与安全16(2)</t>
  </si>
  <si>
    <t>食品质量与安全17(1)</t>
  </si>
  <si>
    <t>食品质量与安全17(2)</t>
  </si>
  <si>
    <t>食品质量与安全17(3)</t>
  </si>
  <si>
    <t>食品质量与安全18(1)</t>
  </si>
  <si>
    <t>食品质量与安全18(2)</t>
  </si>
  <si>
    <t>食品质量与安全18(3)</t>
  </si>
  <si>
    <t>药事管理15</t>
  </si>
  <si>
    <t>药事管理16</t>
  </si>
  <si>
    <t>药事管理17(1)</t>
  </si>
  <si>
    <t>药事管理17(2)</t>
  </si>
  <si>
    <t>药事管理18(1)</t>
  </si>
  <si>
    <t>药事管理18(2)</t>
  </si>
  <si>
    <t>高分子材料与工程15</t>
  </si>
  <si>
    <t>高分子材料与工程16(1)</t>
  </si>
  <si>
    <t>高分子材料与工程16(2)</t>
  </si>
  <si>
    <t>高分子材料与工程17(1)</t>
  </si>
  <si>
    <t>高分子材料与工程17(2)</t>
  </si>
  <si>
    <t>高分子材料与工程18(1)</t>
  </si>
  <si>
    <t>高分子材料与工程18(2)</t>
  </si>
  <si>
    <t>化学工程与工艺15</t>
  </si>
  <si>
    <t>化学工程与工艺16(1)</t>
  </si>
  <si>
    <t>化学工程与工艺16(2)</t>
  </si>
  <si>
    <t>化学工程与工艺17(1)</t>
  </si>
  <si>
    <t>化学工程与工艺17(2)</t>
  </si>
  <si>
    <t>化学工程与工艺18(1)</t>
  </si>
  <si>
    <t>化学工程与工艺18(2)</t>
  </si>
  <si>
    <t>应用化学(化妆品科学与技术方向)15</t>
  </si>
  <si>
    <t>应用化学(化妆品科学与技术方向)16(1)</t>
  </si>
  <si>
    <t>应用化学(化妆品科学与技术方向)16(2)</t>
  </si>
  <si>
    <t>应用化学(化妆品科学与技术方向)17(1)</t>
  </si>
  <si>
    <t>应用化学(化妆品科学与技术方向)17(2)</t>
  </si>
  <si>
    <t>应用化学(精细化工方向)15</t>
  </si>
  <si>
    <t>应用化学(精细化工方向)16(1)</t>
  </si>
  <si>
    <t>应用化学(精细化工方向)16(2)</t>
  </si>
  <si>
    <t>应用化学(精细化工方向)17(1)</t>
  </si>
  <si>
    <t>应用化学(精细化工方向)17(2)</t>
  </si>
  <si>
    <t>应用化学18(1)</t>
  </si>
  <si>
    <t>应用化学18(2)</t>
  </si>
  <si>
    <t>应用化学18(3)</t>
  </si>
  <si>
    <t>应用化学18(4)</t>
  </si>
  <si>
    <t>保险学(健康保险3+1)15</t>
  </si>
  <si>
    <t>保险学15</t>
  </si>
  <si>
    <t>保险学16(1)</t>
  </si>
  <si>
    <t>保险学16(2)</t>
  </si>
  <si>
    <t>保险学17(1)</t>
  </si>
  <si>
    <t>保险学17(2)</t>
  </si>
  <si>
    <t>国际经济与贸易15</t>
  </si>
  <si>
    <t>国际经济与贸易16(1)</t>
  </si>
  <si>
    <t>国际经济与贸易16(2)</t>
  </si>
  <si>
    <t>国际经济与贸易17(1)</t>
  </si>
  <si>
    <t>国际经济与贸易17(2)</t>
  </si>
  <si>
    <t>国际经济与贸易17(3)</t>
  </si>
  <si>
    <t>经济学15</t>
  </si>
  <si>
    <t>经济学16(1)</t>
  </si>
  <si>
    <t>经济学16(2)</t>
  </si>
  <si>
    <t>经济学17(1)</t>
  </si>
  <si>
    <t>经济学17(2)</t>
  </si>
  <si>
    <t>保险学18</t>
  </si>
  <si>
    <t>电子商务18(1)</t>
  </si>
  <si>
    <t>电子商务18(2)</t>
  </si>
  <si>
    <t>电子商务18(3)</t>
  </si>
  <si>
    <t>电子商务18(4)</t>
  </si>
  <si>
    <t>国际经济与贸易18(1)</t>
  </si>
  <si>
    <t>国际经济与贸易18(2)</t>
  </si>
  <si>
    <t>经济学18(1)</t>
  </si>
  <si>
    <t>经济学18(2)</t>
  </si>
  <si>
    <t>人力资源管理18(1)</t>
  </si>
  <si>
    <t>人力资源管理18(2)</t>
  </si>
  <si>
    <t>市场营销18(1)</t>
  </si>
  <si>
    <t>市场营销18(2)</t>
  </si>
  <si>
    <t>物流管理18(1)</t>
  </si>
  <si>
    <t>物流管理18(2)</t>
  </si>
  <si>
    <t>电子商务15(1)</t>
  </si>
  <si>
    <t>电子商务15(2)</t>
  </si>
  <si>
    <t>电子商务16(1)</t>
  </si>
  <si>
    <t>电子商务16(2)</t>
  </si>
  <si>
    <t>电子商务17(1)</t>
  </si>
  <si>
    <t>电子商务17(2)</t>
  </si>
  <si>
    <t>公共事业管理15</t>
  </si>
  <si>
    <t>公共事业管理16</t>
  </si>
  <si>
    <t>公共事业管理17(1)</t>
  </si>
  <si>
    <t>公共事业管理17(2)</t>
  </si>
  <si>
    <t>人力资源管理15(1)</t>
  </si>
  <si>
    <t>人力资源管理15(2)</t>
  </si>
  <si>
    <t>人力资源管理16(1)</t>
  </si>
  <si>
    <t>人力资源管理16(2)</t>
  </si>
  <si>
    <t>人力资源管理17(1)</t>
  </si>
  <si>
    <t>人力资源管理17(2)</t>
  </si>
  <si>
    <t>社会工作15</t>
  </si>
  <si>
    <t>社会工作16</t>
  </si>
  <si>
    <t>社会工作17</t>
  </si>
  <si>
    <t>市场营销(3+1本科双学位国际班)15</t>
  </si>
  <si>
    <t>市场营销(3+1本科双学位国际班)16</t>
  </si>
  <si>
    <t>市场营销(3+1本科双学位国际班)17</t>
  </si>
  <si>
    <t>市场营销15(1)</t>
  </si>
  <si>
    <t>市场营销15(2)</t>
  </si>
  <si>
    <t>市场营销16(1)</t>
  </si>
  <si>
    <t>市场营销16(2)</t>
  </si>
  <si>
    <t>市场营销17(1)</t>
  </si>
  <si>
    <t>市场营销17(2)</t>
  </si>
  <si>
    <t>物流管理15(1)</t>
  </si>
  <si>
    <t>物流管理15(2)</t>
  </si>
  <si>
    <t>物流管理16(1)</t>
  </si>
  <si>
    <t>物流管理16(2)</t>
  </si>
  <si>
    <t>物流管理17(1)</t>
  </si>
  <si>
    <t>物流管理17(2)</t>
  </si>
  <si>
    <t>计算机科学与技术16</t>
  </si>
  <si>
    <t>计算机科学与技术17(1)</t>
  </si>
  <si>
    <t>计算机科学与技术17(2)</t>
  </si>
  <si>
    <t>数字媒体技术15</t>
  </si>
  <si>
    <t>数字媒体技术16</t>
  </si>
  <si>
    <t>数字媒体技术17(1)</t>
  </si>
  <si>
    <t>数字媒体技术17(2)</t>
  </si>
  <si>
    <t>数字媒体技术18(1)</t>
  </si>
  <si>
    <t>数字媒体技术18(2)</t>
  </si>
  <si>
    <t>信息管理与信息系统(医药软件工程方向)15</t>
  </si>
  <si>
    <t>信息管理与信息系统(医药软件工程方向)16</t>
  </si>
  <si>
    <t>信息管理与信息系统(医药信息方向)15</t>
  </si>
  <si>
    <t>信息管理与信息系统(医药信息方向)16</t>
  </si>
  <si>
    <t>信息管理与信息系统17(1)</t>
  </si>
  <si>
    <t>信息管理与信息系统17(2)</t>
  </si>
  <si>
    <t>信息管理与信息系统17(3)</t>
  </si>
  <si>
    <t>信息管理与信息系统18(1)</t>
  </si>
  <si>
    <t>信息管理与信息系统18(2)</t>
  </si>
  <si>
    <t>中药学(特色班)16(1)</t>
  </si>
  <si>
    <t>中药学(特色班)16(2)</t>
  </si>
  <si>
    <t>中药学(特色班)17(1)</t>
  </si>
  <si>
    <t>中药学(特色班)17(2)</t>
  </si>
  <si>
    <t>中药学(特色班)18(1)</t>
  </si>
  <si>
    <t>中药资源与开发16</t>
  </si>
  <si>
    <t>中药资源与开发17(1)</t>
  </si>
  <si>
    <t>中药资源与开发17(2)</t>
  </si>
  <si>
    <t>护理学(云浮)18(1)</t>
  </si>
  <si>
    <t>护理学(云浮)18(2)</t>
  </si>
  <si>
    <t>健康服务与管理18(1)</t>
  </si>
  <si>
    <t>健康服务与管理18(2)</t>
  </si>
  <si>
    <t>康复治疗学18(1)</t>
  </si>
  <si>
    <t>康复治疗学18(2)</t>
  </si>
  <si>
    <t>康复治疗学18(3)</t>
  </si>
  <si>
    <t>康复治疗学18(4)</t>
  </si>
  <si>
    <t>电子信息工程18(1)</t>
  </si>
  <si>
    <t>电子信息工程18(2)</t>
  </si>
  <si>
    <t>计算机科学与技术18(1)</t>
  </si>
  <si>
    <t>计算机科学与技术18(2)</t>
  </si>
  <si>
    <t>生物医学工程18(1)</t>
  </si>
  <si>
    <t>生物医学工程18(2)</t>
  </si>
  <si>
    <t>中草药栽培与鉴定18(1)</t>
  </si>
  <si>
    <t>中草药栽培与鉴定18(2)</t>
  </si>
  <si>
    <t>中药资源与开发18(1)</t>
  </si>
  <si>
    <t>中药资源与开发18(2)</t>
  </si>
  <si>
    <t>中药资源与开发18(3)</t>
  </si>
  <si>
    <t>中医学18(1)</t>
  </si>
  <si>
    <t>中医学18(2)</t>
  </si>
  <si>
    <t>中医学18(3)</t>
  </si>
  <si>
    <t>中医学18(4)</t>
  </si>
  <si>
    <t xml:space="preserve">学生数 </t>
  </si>
  <si>
    <t>中药学(特色班)18(2)</t>
  </si>
  <si>
    <t>中药学(特色班)15(1)</t>
  </si>
  <si>
    <t>中药学(特色班)15(2)</t>
  </si>
  <si>
    <t>市场营销(3+1本科双学位国际班)18</t>
  </si>
  <si>
    <t>云浮校区</t>
  </si>
  <si>
    <t>计算机科学与技术(外包特色班)16(1)</t>
  </si>
  <si>
    <t>计算机科学与技术(外包特色班)15(1)</t>
  </si>
  <si>
    <t>计算机科学与技术(外包特色班)15(2)</t>
  </si>
  <si>
    <r>
      <t>药学(整合药学)</t>
    </r>
    <r>
      <rPr>
        <sz val="12"/>
        <rFont val="宋体"/>
        <family val="0"/>
      </rPr>
      <t>18</t>
    </r>
  </si>
  <si>
    <r>
      <t>广东药科大学2018-2019学年第一学期学生人数统计</t>
    </r>
    <r>
      <rPr>
        <b/>
        <sz val="14"/>
        <rFont val="宋体"/>
        <family val="0"/>
      </rPr>
      <t>即时表</t>
    </r>
  </si>
  <si>
    <t>广东药科大学2018-2019学年第一学期学生人数统计即时表</t>
  </si>
  <si>
    <t>赤岗校区</t>
  </si>
  <si>
    <t>医药化工学院</t>
  </si>
  <si>
    <t>中山校区</t>
  </si>
  <si>
    <t>医药商贸学院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</si>
</sst>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¥&quot;#,##0;\-&quot;¥&quot;#,##0"/>
    <numFmt numFmtId="177" formatCode="&quot;¥&quot;#,##0;[Red]\-&quot;¥&quot;#,##0"/>
    <numFmt numFmtId="178" formatCode="&quot;¥&quot;#,##0.00;\-&quot;¥&quot;#,##0.00"/>
    <numFmt numFmtId="179" formatCode="&quot;¥&quot;#,##0.00;[Red]\-&quot;¥&quot;#,##0.00"/>
    <numFmt numFmtId="180" formatCode="_-&quot;¥&quot;* #,##0_-;\-&quot;¥&quot;* #,##0_-;_-&quot;¥&quot;* &quot;-&quot;_-;_-@_-"/>
    <numFmt numFmtId="181" formatCode="_-* #,##0_-;\-* #,##0_-;_-* &quot;-&quot;_-;_-@_-"/>
    <numFmt numFmtId="182" formatCode="_-&quot;¥&quot;* #,##0.00_-;\-&quot;¥&quot;* #,##0.00_-;_-&quot;¥&quot;* &quot;-&quot;??_-;_-@_-"/>
    <numFmt numFmtId="183" formatCode="_-* #,##0.00_-;\-* #,##0.00_-;_-* &quot;-&quot;??_-;_-@_-"/>
    <numFmt numFmtId="184" formatCode="[$-804]yyyy&quot;年&quot;m&quot;月&quot;d&quot;日&quot;dddd"/>
    <numFmt numFmtId="185" formatCode="0.00_);[Red]\(0.00\)"/>
  </numFmts>
  <fonts count="45">
    <font>
      <sz val="12"/>
      <name val="宋体"/>
      <family val="0"/>
    </font>
    <font>
      <sz val="9"/>
      <name val="宋体"/>
      <family val="0"/>
    </font>
    <font>
      <u val="single"/>
      <sz val="16.2"/>
      <color indexed="12"/>
      <name val="宋体"/>
      <family val="0"/>
    </font>
    <font>
      <u val="single"/>
      <sz val="16.2"/>
      <color indexed="36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b/>
      <sz val="10"/>
      <name val="宋体"/>
      <family val="0"/>
    </font>
    <font>
      <sz val="8"/>
      <name val="宋体"/>
      <family val="0"/>
    </font>
    <font>
      <b/>
      <sz val="14"/>
      <name val="宋体"/>
      <family val="0"/>
    </font>
    <font>
      <b/>
      <sz val="9"/>
      <name val="宋体"/>
      <family val="0"/>
    </font>
    <font>
      <b/>
      <sz val="11"/>
      <name val="宋体"/>
      <family val="0"/>
    </font>
    <font>
      <b/>
      <sz val="12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47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12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7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8" fillId="18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9" fillId="19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4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18" borderId="0" applyNumberFormat="0" applyBorder="0" applyAlignment="0" applyProtection="0"/>
    <xf numFmtId="0" fontId="29" fillId="25" borderId="0" applyNumberFormat="0" applyBorder="0" applyAlignment="0" applyProtection="0"/>
    <xf numFmtId="0" fontId="29" fillId="23" borderId="0" applyNumberFormat="0" applyBorder="0" applyAlignment="0" applyProtection="0"/>
    <xf numFmtId="0" fontId="29" fillId="26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34" fillId="27" borderId="0" applyNumberFormat="0" applyBorder="0" applyAlignment="0" applyProtection="0"/>
    <xf numFmtId="0" fontId="28" fillId="0" borderId="0">
      <alignment vertical="center"/>
      <protection/>
    </xf>
    <xf numFmtId="0" fontId="28" fillId="0" borderId="0">
      <alignment vertical="center"/>
      <protection/>
    </xf>
    <xf numFmtId="0" fontId="2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5" fillId="28" borderId="0" applyNumberFormat="0" applyBorder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9" borderId="5" applyNumberFormat="0" applyAlignment="0" applyProtection="0"/>
    <xf numFmtId="0" fontId="37" fillId="29" borderId="5" applyNumberFormat="0" applyAlignment="0" applyProtection="0"/>
    <xf numFmtId="0" fontId="37" fillId="29" borderId="5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8" fillId="30" borderId="6" applyNumberFormat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29" fillId="36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2" fillId="37" borderId="0" applyNumberFormat="0" applyBorder="0" applyAlignment="0" applyProtection="0"/>
    <xf numFmtId="0" fontId="43" fillId="29" borderId="8" applyNumberFormat="0" applyAlignment="0" applyProtection="0"/>
    <xf numFmtId="0" fontId="43" fillId="29" borderId="8" applyNumberFormat="0" applyAlignment="0" applyProtection="0"/>
    <xf numFmtId="0" fontId="43" fillId="29" borderId="8" applyNumberFormat="0" applyAlignment="0" applyProtection="0"/>
    <xf numFmtId="0" fontId="44" fillId="38" borderId="5" applyNumberFormat="0" applyAlignment="0" applyProtection="0"/>
    <xf numFmtId="0" fontId="44" fillId="38" borderId="5" applyNumberFormat="0" applyAlignment="0" applyProtection="0"/>
    <xf numFmtId="0" fontId="44" fillId="38" borderId="5" applyNumberFormat="0" applyAlignment="0" applyProtection="0"/>
    <xf numFmtId="0" fontId="3" fillId="0" borderId="0" applyNumberFormat="0" applyFill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  <xf numFmtId="0" fontId="29" fillId="33" borderId="0" applyNumberFormat="0" applyBorder="0" applyAlignment="0" applyProtection="0"/>
    <xf numFmtId="0" fontId="29" fillId="34" borderId="0" applyNumberFormat="0" applyBorder="0" applyAlignment="0" applyProtection="0"/>
    <xf numFmtId="0" fontId="29" fillId="35" borderId="0" applyNumberFormat="0" applyBorder="0" applyAlignment="0" applyProtection="0"/>
    <xf numFmtId="0" fontId="29" fillId="36" borderId="0" applyNumberFormat="0" applyBorder="0" applyAlignment="0" applyProtection="0"/>
    <xf numFmtId="0" fontId="0" fillId="39" borderId="9" applyNumberFormat="0" applyFont="0" applyAlignment="0" applyProtection="0"/>
    <xf numFmtId="0" fontId="4" fillId="39" borderId="9" applyNumberFormat="0" applyFont="0" applyAlignment="0" applyProtection="0"/>
    <xf numFmtId="0" fontId="4" fillId="39" borderId="9" applyNumberFormat="0" applyFont="0" applyAlignment="0" applyProtection="0"/>
  </cellStyleXfs>
  <cellXfs count="106">
    <xf numFmtId="0" fontId="0" fillId="0" borderId="0" xfId="0" applyAlignment="1">
      <alignment vertical="center"/>
    </xf>
    <xf numFmtId="0" fontId="7" fillId="0" borderId="10" xfId="0" applyFont="1" applyFill="1" applyBorder="1" applyAlignment="1">
      <alignment horizontal="center" vertical="center" wrapText="1"/>
    </xf>
    <xf numFmtId="0" fontId="0" fillId="0" borderId="0" xfId="0" applyFont="1" applyFill="1" applyAlignment="1">
      <alignment vertical="center"/>
    </xf>
    <xf numFmtId="0" fontId="6" fillId="0" borderId="1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vertical="center"/>
    </xf>
    <xf numFmtId="0" fontId="7" fillId="0" borderId="11" xfId="0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vertical="center"/>
    </xf>
    <xf numFmtId="0" fontId="0" fillId="0" borderId="10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vertical="center"/>
    </xf>
    <xf numFmtId="0" fontId="0" fillId="0" borderId="10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/>
    </xf>
    <xf numFmtId="0" fontId="7" fillId="0" borderId="10" xfId="0" applyFont="1" applyFill="1" applyBorder="1" applyAlignment="1">
      <alignment horizontal="center" vertical="center"/>
    </xf>
    <xf numFmtId="0" fontId="5" fillId="0" borderId="0" xfId="0" applyFont="1" applyFill="1" applyAlignment="1">
      <alignment vertical="center"/>
    </xf>
    <xf numFmtId="0" fontId="7" fillId="0" borderId="0" xfId="0" applyFont="1" applyFill="1" applyAlignment="1">
      <alignment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 horizontal="center" vertical="center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11" fillId="0" borderId="10" xfId="0" applyFont="1" applyFill="1" applyBorder="1" applyAlignment="1">
      <alignment vertical="center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1" xfId="0" applyFont="1" applyFill="1" applyBorder="1" applyAlignment="1">
      <alignment horizontal="center" vertical="center" wrapText="1"/>
    </xf>
    <xf numFmtId="0" fontId="10" fillId="0" borderId="14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9" fillId="0" borderId="11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9" fillId="0" borderId="12" xfId="0" applyFont="1" applyFill="1" applyBorder="1" applyAlignment="1">
      <alignment horizontal="center" vertical="center"/>
    </xf>
    <xf numFmtId="0" fontId="6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5" fillId="0" borderId="11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 vertical="center" wrapText="1"/>
    </xf>
    <xf numFmtId="0" fontId="9" fillId="0" borderId="11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0" fillId="0" borderId="15" xfId="0" applyFont="1" applyFill="1" applyBorder="1" applyAlignment="1">
      <alignment horizontal="center" vertical="center"/>
    </xf>
    <xf numFmtId="0" fontId="0" fillId="0" borderId="16" xfId="0" applyFont="1" applyFill="1" applyBorder="1" applyAlignment="1">
      <alignment horizontal="center" vertical="center"/>
    </xf>
    <xf numFmtId="0" fontId="9" fillId="0" borderId="10" xfId="0" applyFont="1" applyFill="1" applyBorder="1" applyAlignment="1">
      <alignment horizontal="center" vertical="center" wrapText="1"/>
    </xf>
    <xf numFmtId="0" fontId="8" fillId="0" borderId="17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0" fillId="0" borderId="10" xfId="0" applyFont="1" applyFill="1" applyBorder="1" applyAlignment="1">
      <alignment horizontal="center" vertical="center" wrapText="1"/>
    </xf>
    <xf numFmtId="0" fontId="11" fillId="0" borderId="0" xfId="0" applyFont="1" applyFill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185" fontId="0" fillId="0" borderId="0" xfId="0" applyNumberFormat="1" applyFont="1" applyFill="1" applyBorder="1" applyAlignment="1">
      <alignment horizontal="center" vertical="center"/>
    </xf>
    <xf numFmtId="0" fontId="11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0" fillId="0" borderId="11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 wrapText="1"/>
    </xf>
    <xf numFmtId="0" fontId="5" fillId="0" borderId="12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7" fillId="0" borderId="14" xfId="0" applyFont="1" applyFill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8" fillId="0" borderId="17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11" fillId="0" borderId="10" xfId="0" applyFont="1" applyBorder="1" applyAlignment="1">
      <alignment horizontal="center" vertical="center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left" vertical="center"/>
    </xf>
    <xf numFmtId="0" fontId="0" fillId="0" borderId="10" xfId="0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/>
    </xf>
  </cellXfs>
  <cellStyles count="133">
    <cellStyle name="Normal" xfId="0"/>
    <cellStyle name="20% - 强调文字颜色 1 2" xfId="15"/>
    <cellStyle name="20% - 强调文字颜色 1 3" xfId="16"/>
    <cellStyle name="20% - 强调文字颜色 2 2" xfId="17"/>
    <cellStyle name="20% - 强调文字颜色 2 3" xfId="18"/>
    <cellStyle name="20% - 强调文字颜色 3 2" xfId="19"/>
    <cellStyle name="20% - 强调文字颜色 3 3" xfId="20"/>
    <cellStyle name="20% - 强调文字颜色 4 2" xfId="21"/>
    <cellStyle name="20% - 强调文字颜色 4 3" xfId="22"/>
    <cellStyle name="20% - 强调文字颜色 5 2" xfId="23"/>
    <cellStyle name="20% - 强调文字颜色 5 3" xfId="24"/>
    <cellStyle name="20% - 强调文字颜色 6 2" xfId="25"/>
    <cellStyle name="20% - 强调文字颜色 6 3" xfId="26"/>
    <cellStyle name="20% - 着色 1" xfId="27"/>
    <cellStyle name="20% - 着色 2" xfId="28"/>
    <cellStyle name="20% - 着色 3" xfId="29"/>
    <cellStyle name="20% - 着色 4" xfId="30"/>
    <cellStyle name="20% - 着色 5" xfId="31"/>
    <cellStyle name="20% - 着色 6" xfId="32"/>
    <cellStyle name="40% - 强调文字颜色 1 2" xfId="33"/>
    <cellStyle name="40% - 强调文字颜色 1 3" xfId="34"/>
    <cellStyle name="40% - 强调文字颜色 2 2" xfId="35"/>
    <cellStyle name="40% - 强调文字颜色 2 3" xfId="36"/>
    <cellStyle name="40% - 强调文字颜色 3 2" xfId="37"/>
    <cellStyle name="40% - 强调文字颜色 3 3" xfId="38"/>
    <cellStyle name="40% - 强调文字颜色 4 2" xfId="39"/>
    <cellStyle name="40% - 强调文字颜色 4 3" xfId="40"/>
    <cellStyle name="40% - 强调文字颜色 5 2" xfId="41"/>
    <cellStyle name="40% - 强调文字颜色 5 3" xfId="42"/>
    <cellStyle name="40% - 强调文字颜色 6 2" xfId="43"/>
    <cellStyle name="40% - 强调文字颜色 6 3" xfId="44"/>
    <cellStyle name="40% - 着色 1" xfId="45"/>
    <cellStyle name="40% - 着色 2" xfId="46"/>
    <cellStyle name="40% - 着色 3" xfId="47"/>
    <cellStyle name="40% - 着色 4" xfId="48"/>
    <cellStyle name="40% - 着色 5" xfId="49"/>
    <cellStyle name="40% - 着色 6" xfId="50"/>
    <cellStyle name="60% - 强调文字颜色 1 2" xfId="51"/>
    <cellStyle name="60% - 强调文字颜色 1 3" xfId="52"/>
    <cellStyle name="60% - 强调文字颜色 2 2" xfId="53"/>
    <cellStyle name="60% - 强调文字颜色 2 3" xfId="54"/>
    <cellStyle name="60% - 强调文字颜色 3 2" xfId="55"/>
    <cellStyle name="60% - 强调文字颜色 3 3" xfId="56"/>
    <cellStyle name="60% - 强调文字颜色 4 2" xfId="57"/>
    <cellStyle name="60% - 强调文字颜色 4 3" xfId="58"/>
    <cellStyle name="60% - 强调文字颜色 5 2" xfId="59"/>
    <cellStyle name="60% - 强调文字颜色 5 3" xfId="60"/>
    <cellStyle name="60% - 强调文字颜色 6 2" xfId="61"/>
    <cellStyle name="60% - 强调文字颜色 6 3" xfId="62"/>
    <cellStyle name="60% - 着色 1" xfId="63"/>
    <cellStyle name="60% - 着色 2" xfId="64"/>
    <cellStyle name="60% - 着色 3" xfId="65"/>
    <cellStyle name="60% - 着色 4" xfId="66"/>
    <cellStyle name="60% - 着色 5" xfId="67"/>
    <cellStyle name="60% - 着色 6" xfId="68"/>
    <cellStyle name="Percent" xfId="69"/>
    <cellStyle name="标题" xfId="70"/>
    <cellStyle name="标题 1" xfId="71"/>
    <cellStyle name="标题 1 2" xfId="72"/>
    <cellStyle name="标题 1 3" xfId="73"/>
    <cellStyle name="标题 2" xfId="74"/>
    <cellStyle name="标题 2 2" xfId="75"/>
    <cellStyle name="标题 2 3" xfId="76"/>
    <cellStyle name="标题 3" xfId="77"/>
    <cellStyle name="标题 3 2" xfId="78"/>
    <cellStyle name="标题 3 3" xfId="79"/>
    <cellStyle name="标题 4" xfId="80"/>
    <cellStyle name="标题 4 2" xfId="81"/>
    <cellStyle name="标题 4 3" xfId="82"/>
    <cellStyle name="标题 5" xfId="83"/>
    <cellStyle name="标题 6" xfId="84"/>
    <cellStyle name="差" xfId="85"/>
    <cellStyle name="差 2" xfId="86"/>
    <cellStyle name="差 3" xfId="87"/>
    <cellStyle name="常规 2" xfId="88"/>
    <cellStyle name="常规 3" xfId="89"/>
    <cellStyle name="Hyperlink" xfId="90"/>
    <cellStyle name="好" xfId="91"/>
    <cellStyle name="好 2" xfId="92"/>
    <cellStyle name="好 3" xfId="93"/>
    <cellStyle name="汇总" xfId="94"/>
    <cellStyle name="汇总 2" xfId="95"/>
    <cellStyle name="汇总 3" xfId="96"/>
    <cellStyle name="Currency" xfId="97"/>
    <cellStyle name="Currency [0]" xfId="98"/>
    <cellStyle name="计算" xfId="99"/>
    <cellStyle name="计算 2" xfId="100"/>
    <cellStyle name="计算 3" xfId="101"/>
    <cellStyle name="检查单元格" xfId="102"/>
    <cellStyle name="检查单元格 2" xfId="103"/>
    <cellStyle name="检查单元格 3" xfId="104"/>
    <cellStyle name="解释性文本" xfId="105"/>
    <cellStyle name="解释性文本 2" xfId="106"/>
    <cellStyle name="解释性文本 3" xfId="107"/>
    <cellStyle name="警告文本" xfId="108"/>
    <cellStyle name="警告文本 2" xfId="109"/>
    <cellStyle name="警告文本 3" xfId="110"/>
    <cellStyle name="链接单元格" xfId="111"/>
    <cellStyle name="链接单元格 2" xfId="112"/>
    <cellStyle name="链接单元格 3" xfId="113"/>
    <cellStyle name="Comma" xfId="114"/>
    <cellStyle name="Comma [0]" xfId="115"/>
    <cellStyle name="强调文字颜色 1 2" xfId="116"/>
    <cellStyle name="强调文字颜色 1 3" xfId="117"/>
    <cellStyle name="强调文字颜色 2 2" xfId="118"/>
    <cellStyle name="强调文字颜色 2 3" xfId="119"/>
    <cellStyle name="强调文字颜色 3 2" xfId="120"/>
    <cellStyle name="强调文字颜色 3 3" xfId="121"/>
    <cellStyle name="强调文字颜色 4 2" xfId="122"/>
    <cellStyle name="强调文字颜色 4 3" xfId="123"/>
    <cellStyle name="强调文字颜色 5 2" xfId="124"/>
    <cellStyle name="强调文字颜色 5 3" xfId="125"/>
    <cellStyle name="强调文字颜色 6 2" xfId="126"/>
    <cellStyle name="强调文字颜色 6 3" xfId="127"/>
    <cellStyle name="适中" xfId="128"/>
    <cellStyle name="适中 2" xfId="129"/>
    <cellStyle name="适中 3" xfId="130"/>
    <cellStyle name="输出" xfId="131"/>
    <cellStyle name="输出 2" xfId="132"/>
    <cellStyle name="输出 3" xfId="133"/>
    <cellStyle name="输入" xfId="134"/>
    <cellStyle name="输入 2" xfId="135"/>
    <cellStyle name="输入 3" xfId="136"/>
    <cellStyle name="Followed Hyperlink" xfId="137"/>
    <cellStyle name="着色 1" xfId="138"/>
    <cellStyle name="着色 2" xfId="139"/>
    <cellStyle name="着色 3" xfId="140"/>
    <cellStyle name="着色 4" xfId="141"/>
    <cellStyle name="着色 5" xfId="142"/>
    <cellStyle name="着色 6" xfId="143"/>
    <cellStyle name="注释" xfId="144"/>
    <cellStyle name="注释 2" xfId="145"/>
    <cellStyle name="注释 3" xfId="14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89"/>
  <sheetViews>
    <sheetView tabSelected="1" zoomScalePageLayoutView="0" workbookViewId="0" topLeftCell="A1">
      <pane xSplit="4" ySplit="3" topLeftCell="E4" activePane="bottomRight" state="frozen"/>
      <selection pane="topLeft" activeCell="A1" sqref="A1"/>
      <selection pane="topRight" activeCell="E1" sqref="E1"/>
      <selection pane="bottomLeft" activeCell="A4" sqref="A4"/>
      <selection pane="bottomRight" activeCell="D4" sqref="D4:D7"/>
    </sheetView>
  </sheetViews>
  <sheetFormatPr defaultColWidth="9.00390625" defaultRowHeight="14.25"/>
  <cols>
    <col min="1" max="1" width="8.125" style="15" customWidth="1"/>
    <col min="2" max="2" width="10.375" style="15" customWidth="1"/>
    <col min="3" max="3" width="11.625" style="16" customWidth="1"/>
    <col min="4" max="4" width="14.75390625" style="2" customWidth="1"/>
    <col min="5" max="5" width="23.875" style="17" customWidth="1"/>
    <col min="6" max="6" width="7.375" style="18" customWidth="1"/>
    <col min="7" max="7" width="7.375" style="17" customWidth="1"/>
    <col min="8" max="10" width="7.125" style="17" customWidth="1"/>
    <col min="11" max="11" width="7.625" style="2" customWidth="1"/>
    <col min="12" max="13" width="5.625" style="2" customWidth="1"/>
    <col min="14" max="16384" width="9.00390625" style="2" customWidth="1"/>
  </cols>
  <sheetData>
    <row r="1" spans="1:13" ht="30" customHeight="1">
      <c r="A1" s="96" t="s">
        <v>637</v>
      </c>
      <c r="B1" s="71"/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</row>
    <row r="2" spans="1:13" s="4" customFormat="1" ht="13.5" customHeight="1">
      <c r="A2" s="59" t="s">
        <v>47</v>
      </c>
      <c r="B2" s="59" t="s">
        <v>246</v>
      </c>
      <c r="C2" s="59" t="s">
        <v>48</v>
      </c>
      <c r="D2" s="59" t="s">
        <v>49</v>
      </c>
      <c r="E2" s="59" t="s">
        <v>50</v>
      </c>
      <c r="F2" s="3" t="s">
        <v>1</v>
      </c>
      <c r="G2" s="3" t="s">
        <v>2</v>
      </c>
      <c r="H2" s="3" t="s">
        <v>3</v>
      </c>
      <c r="I2" s="3" t="s">
        <v>4</v>
      </c>
      <c r="J2" s="3" t="s">
        <v>33</v>
      </c>
      <c r="K2" s="59" t="s">
        <v>5</v>
      </c>
      <c r="L2" s="19" t="s">
        <v>0</v>
      </c>
      <c r="M2" s="19" t="s">
        <v>6</v>
      </c>
    </row>
    <row r="3" spans="1:13" s="4" customFormat="1" ht="13.5" customHeight="1">
      <c r="A3" s="59"/>
      <c r="B3" s="59"/>
      <c r="C3" s="59"/>
      <c r="D3" s="59"/>
      <c r="E3" s="59"/>
      <c r="F3" s="25" t="s">
        <v>173</v>
      </c>
      <c r="G3" s="25" t="s">
        <v>174</v>
      </c>
      <c r="H3" s="25" t="s">
        <v>175</v>
      </c>
      <c r="I3" s="25" t="s">
        <v>176</v>
      </c>
      <c r="J3" s="25" t="s">
        <v>177</v>
      </c>
      <c r="K3" s="59"/>
      <c r="L3" s="20" t="s">
        <v>7</v>
      </c>
      <c r="M3" s="20" t="s">
        <v>8</v>
      </c>
    </row>
    <row r="4" spans="1:13" ht="11.25" customHeight="1">
      <c r="A4" s="33" t="s">
        <v>72</v>
      </c>
      <c r="B4" s="42" t="s">
        <v>117</v>
      </c>
      <c r="C4" s="48" t="s">
        <v>9</v>
      </c>
      <c r="D4" s="45"/>
      <c r="E4" s="1" t="s">
        <v>146</v>
      </c>
      <c r="F4" s="6">
        <v>47</v>
      </c>
      <c r="G4" s="7">
        <v>65</v>
      </c>
      <c r="H4" s="7">
        <v>45</v>
      </c>
      <c r="I4" s="7">
        <v>52</v>
      </c>
      <c r="J4" s="7"/>
      <c r="K4" s="7">
        <f>SUM(F4:J4)</f>
        <v>209</v>
      </c>
      <c r="L4" s="7">
        <f>COUNT(F4:J4)</f>
        <v>4</v>
      </c>
      <c r="M4" s="7">
        <f>COUNT(I4)</f>
        <v>1</v>
      </c>
    </row>
    <row r="5" spans="1:13" ht="11.25" customHeight="1">
      <c r="A5" s="34"/>
      <c r="B5" s="43"/>
      <c r="C5" s="48"/>
      <c r="D5" s="47"/>
      <c r="E5" s="1" t="s">
        <v>57</v>
      </c>
      <c r="F5" s="6">
        <v>50</v>
      </c>
      <c r="G5" s="7">
        <v>66</v>
      </c>
      <c r="H5" s="7">
        <v>45</v>
      </c>
      <c r="I5" s="7">
        <v>42</v>
      </c>
      <c r="J5" s="7"/>
      <c r="K5" s="7">
        <f aca="true" t="shared" si="0" ref="K5:K17">SUM(F5:J5)</f>
        <v>203</v>
      </c>
      <c r="L5" s="7">
        <f aca="true" t="shared" si="1" ref="L5:L17">COUNT(F5:J5)</f>
        <v>4</v>
      </c>
      <c r="M5" s="7">
        <f aca="true" t="shared" si="2" ref="M5:M17">COUNT(I5)</f>
        <v>1</v>
      </c>
    </row>
    <row r="6" spans="1:13" ht="11.25" customHeight="1">
      <c r="A6" s="34"/>
      <c r="B6" s="43"/>
      <c r="C6" s="48"/>
      <c r="D6" s="47"/>
      <c r="E6" s="1" t="s">
        <v>58</v>
      </c>
      <c r="F6" s="6">
        <v>50</v>
      </c>
      <c r="G6" s="7"/>
      <c r="H6" s="7">
        <v>57</v>
      </c>
      <c r="I6" s="7"/>
      <c r="J6" s="7"/>
      <c r="K6" s="7">
        <f t="shared" si="0"/>
        <v>107</v>
      </c>
      <c r="L6" s="7">
        <f t="shared" si="1"/>
        <v>2</v>
      </c>
      <c r="M6" s="7">
        <f t="shared" si="2"/>
        <v>0</v>
      </c>
    </row>
    <row r="7" spans="1:13" ht="11.25" customHeight="1">
      <c r="A7" s="34"/>
      <c r="B7" s="43"/>
      <c r="C7" s="48"/>
      <c r="D7" s="47"/>
      <c r="E7" s="1" t="s">
        <v>127</v>
      </c>
      <c r="F7" s="6">
        <v>48</v>
      </c>
      <c r="G7" s="7"/>
      <c r="H7" s="7">
        <v>48</v>
      </c>
      <c r="I7" s="7"/>
      <c r="J7" s="7"/>
      <c r="K7" s="7">
        <f t="shared" si="0"/>
        <v>96</v>
      </c>
      <c r="L7" s="7">
        <f t="shared" si="1"/>
        <v>2</v>
      </c>
      <c r="M7" s="7">
        <f t="shared" si="2"/>
        <v>0</v>
      </c>
    </row>
    <row r="8" spans="1:13" ht="11.25" customHeight="1">
      <c r="A8" s="34"/>
      <c r="B8" s="43"/>
      <c r="C8" s="48"/>
      <c r="D8" s="26" t="s">
        <v>94</v>
      </c>
      <c r="E8" s="26" t="s">
        <v>200</v>
      </c>
      <c r="F8" s="6">
        <v>59</v>
      </c>
      <c r="G8" s="7">
        <v>46</v>
      </c>
      <c r="H8" s="7">
        <v>43</v>
      </c>
      <c r="I8" s="7">
        <v>1</v>
      </c>
      <c r="J8" s="7"/>
      <c r="K8" s="7">
        <f t="shared" si="0"/>
        <v>149</v>
      </c>
      <c r="L8" s="7">
        <f t="shared" si="1"/>
        <v>4</v>
      </c>
      <c r="M8" s="7">
        <f t="shared" si="2"/>
        <v>1</v>
      </c>
    </row>
    <row r="9" spans="1:13" ht="11.25" customHeight="1">
      <c r="A9" s="34"/>
      <c r="B9" s="43"/>
      <c r="C9" s="48"/>
      <c r="D9" s="48" t="s">
        <v>145</v>
      </c>
      <c r="E9" s="1" t="s">
        <v>147</v>
      </c>
      <c r="F9" s="6">
        <v>64</v>
      </c>
      <c r="G9" s="7">
        <v>60</v>
      </c>
      <c r="H9" s="7">
        <v>59</v>
      </c>
      <c r="I9" s="7">
        <v>23</v>
      </c>
      <c r="J9" s="7"/>
      <c r="K9" s="7">
        <f t="shared" si="0"/>
        <v>206</v>
      </c>
      <c r="L9" s="7">
        <f t="shared" si="1"/>
        <v>4</v>
      </c>
      <c r="M9" s="7">
        <f t="shared" si="2"/>
        <v>1</v>
      </c>
    </row>
    <row r="10" spans="1:13" ht="11.25" customHeight="1">
      <c r="A10" s="34"/>
      <c r="B10" s="43"/>
      <c r="C10" s="48"/>
      <c r="D10" s="48"/>
      <c r="E10" s="1" t="s">
        <v>148</v>
      </c>
      <c r="F10" s="6"/>
      <c r="G10" s="7">
        <v>60</v>
      </c>
      <c r="H10" s="8"/>
      <c r="I10" s="8"/>
      <c r="J10" s="8"/>
      <c r="K10" s="7">
        <f t="shared" si="0"/>
        <v>60</v>
      </c>
      <c r="L10" s="7">
        <f t="shared" si="1"/>
        <v>1</v>
      </c>
      <c r="M10" s="7">
        <f t="shared" si="2"/>
        <v>0</v>
      </c>
    </row>
    <row r="11" spans="1:13" ht="11.25" customHeight="1">
      <c r="A11" s="34"/>
      <c r="B11" s="43"/>
      <c r="C11" s="48" t="s">
        <v>12</v>
      </c>
      <c r="D11" s="48"/>
      <c r="E11" s="1" t="s">
        <v>124</v>
      </c>
      <c r="F11" s="6">
        <v>63</v>
      </c>
      <c r="G11" s="7">
        <v>63</v>
      </c>
      <c r="H11" s="7">
        <v>63</v>
      </c>
      <c r="I11" s="7">
        <v>65</v>
      </c>
      <c r="J11" s="7"/>
      <c r="K11" s="7">
        <f t="shared" si="0"/>
        <v>254</v>
      </c>
      <c r="L11" s="7">
        <f t="shared" si="1"/>
        <v>4</v>
      </c>
      <c r="M11" s="7">
        <f t="shared" si="2"/>
        <v>1</v>
      </c>
    </row>
    <row r="12" spans="1:13" ht="11.25" customHeight="1">
      <c r="A12" s="34"/>
      <c r="B12" s="43"/>
      <c r="C12" s="48"/>
      <c r="D12" s="64"/>
      <c r="E12" s="1" t="s">
        <v>59</v>
      </c>
      <c r="F12" s="6">
        <v>60</v>
      </c>
      <c r="G12" s="7">
        <v>67</v>
      </c>
      <c r="H12" s="7">
        <v>63</v>
      </c>
      <c r="I12" s="7"/>
      <c r="J12" s="7"/>
      <c r="K12" s="7">
        <f t="shared" si="0"/>
        <v>190</v>
      </c>
      <c r="L12" s="7">
        <f t="shared" si="1"/>
        <v>3</v>
      </c>
      <c r="M12" s="7">
        <f t="shared" si="2"/>
        <v>0</v>
      </c>
    </row>
    <row r="13" spans="1:13" ht="11.25" customHeight="1">
      <c r="A13" s="34"/>
      <c r="B13" s="43"/>
      <c r="C13" s="1" t="s">
        <v>10</v>
      </c>
      <c r="D13" s="7"/>
      <c r="E13" s="1" t="s">
        <v>10</v>
      </c>
      <c r="F13" s="7">
        <v>64</v>
      </c>
      <c r="G13" s="7">
        <v>68</v>
      </c>
      <c r="H13" s="7">
        <v>67</v>
      </c>
      <c r="I13" s="7">
        <v>55</v>
      </c>
      <c r="J13" s="7"/>
      <c r="K13" s="7">
        <f>SUM(F13:J13)</f>
        <v>254</v>
      </c>
      <c r="L13" s="7">
        <f>COUNT(F13:J13)</f>
        <v>4</v>
      </c>
      <c r="M13" s="7">
        <f>COUNT(I13)</f>
        <v>1</v>
      </c>
    </row>
    <row r="14" spans="1:13" ht="11.25" customHeight="1">
      <c r="A14" s="34"/>
      <c r="B14" s="43"/>
      <c r="C14" s="45" t="s">
        <v>73</v>
      </c>
      <c r="D14" s="60"/>
      <c r="E14" s="1" t="s">
        <v>125</v>
      </c>
      <c r="F14" s="6">
        <v>62</v>
      </c>
      <c r="G14" s="7">
        <v>66</v>
      </c>
      <c r="H14" s="7">
        <v>59</v>
      </c>
      <c r="I14" s="7">
        <v>58</v>
      </c>
      <c r="J14" s="7">
        <v>58</v>
      </c>
      <c r="K14" s="7">
        <f t="shared" si="0"/>
        <v>303</v>
      </c>
      <c r="L14" s="7">
        <f t="shared" si="1"/>
        <v>5</v>
      </c>
      <c r="M14" s="7">
        <f>COUNT(J14)</f>
        <v>1</v>
      </c>
    </row>
    <row r="15" spans="1:13" ht="11.25" customHeight="1">
      <c r="A15" s="34"/>
      <c r="B15" s="43"/>
      <c r="C15" s="46"/>
      <c r="D15" s="82"/>
      <c r="E15" s="1" t="s">
        <v>126</v>
      </c>
      <c r="F15" s="6">
        <v>61</v>
      </c>
      <c r="G15" s="7">
        <v>65</v>
      </c>
      <c r="H15" s="7">
        <v>62</v>
      </c>
      <c r="I15" s="7"/>
      <c r="J15" s="7"/>
      <c r="K15" s="7">
        <f t="shared" si="0"/>
        <v>188</v>
      </c>
      <c r="L15" s="7">
        <f t="shared" si="1"/>
        <v>3</v>
      </c>
      <c r="M15" s="7">
        <f>COUNT(J15)</f>
        <v>0</v>
      </c>
    </row>
    <row r="16" spans="1:13" ht="11.25" customHeight="1">
      <c r="A16" s="34"/>
      <c r="B16" s="43"/>
      <c r="C16" s="45" t="s">
        <v>11</v>
      </c>
      <c r="D16" s="27"/>
      <c r="E16" s="1" t="s">
        <v>11</v>
      </c>
      <c r="F16" s="7">
        <v>64</v>
      </c>
      <c r="G16" s="7">
        <v>68</v>
      </c>
      <c r="H16" s="7">
        <v>67</v>
      </c>
      <c r="I16" s="7">
        <v>71</v>
      </c>
      <c r="J16" s="7"/>
      <c r="K16" s="7">
        <f t="shared" si="0"/>
        <v>270</v>
      </c>
      <c r="L16" s="7">
        <f t="shared" si="1"/>
        <v>4</v>
      </c>
      <c r="M16" s="7">
        <f t="shared" si="2"/>
        <v>1</v>
      </c>
    </row>
    <row r="17" spans="1:13" ht="11.25" customHeight="1">
      <c r="A17" s="34"/>
      <c r="B17" s="43"/>
      <c r="C17" s="46"/>
      <c r="D17" s="26" t="s">
        <v>94</v>
      </c>
      <c r="E17" s="26" t="s">
        <v>201</v>
      </c>
      <c r="F17" s="8"/>
      <c r="G17" s="7"/>
      <c r="H17" s="7"/>
      <c r="I17" s="7">
        <v>2</v>
      </c>
      <c r="J17" s="7"/>
      <c r="K17" s="7">
        <f t="shared" si="0"/>
        <v>2</v>
      </c>
      <c r="L17" s="7">
        <f t="shared" si="1"/>
        <v>1</v>
      </c>
      <c r="M17" s="7">
        <f t="shared" si="2"/>
        <v>1</v>
      </c>
    </row>
    <row r="18" spans="1:13" ht="11.25" customHeight="1">
      <c r="A18" s="34"/>
      <c r="B18" s="43"/>
      <c r="C18" s="48" t="s">
        <v>13</v>
      </c>
      <c r="D18" s="48"/>
      <c r="E18" s="1" t="s">
        <v>121</v>
      </c>
      <c r="F18" s="6">
        <v>60</v>
      </c>
      <c r="G18" s="7">
        <v>63</v>
      </c>
      <c r="H18" s="7">
        <v>63</v>
      </c>
      <c r="I18" s="7">
        <v>67</v>
      </c>
      <c r="J18" s="7"/>
      <c r="K18" s="7">
        <f>SUM(F18:J18)</f>
        <v>253</v>
      </c>
      <c r="L18" s="7">
        <f>COUNT(F18:J18)</f>
        <v>4</v>
      </c>
      <c r="M18" s="7">
        <f>COUNT(I18)</f>
        <v>1</v>
      </c>
    </row>
    <row r="19" spans="1:13" ht="11.25" customHeight="1">
      <c r="A19" s="34"/>
      <c r="B19" s="43"/>
      <c r="C19" s="64"/>
      <c r="D19" s="48"/>
      <c r="E19" s="1" t="s">
        <v>51</v>
      </c>
      <c r="F19" s="6">
        <v>62</v>
      </c>
      <c r="G19" s="7">
        <v>65</v>
      </c>
      <c r="H19" s="7">
        <v>64</v>
      </c>
      <c r="I19" s="7"/>
      <c r="J19" s="7"/>
      <c r="K19" s="7">
        <f>SUM(F19:J19)</f>
        <v>191</v>
      </c>
      <c r="L19" s="7">
        <f>COUNT(F19:J19)</f>
        <v>3</v>
      </c>
      <c r="M19" s="7">
        <f>COUNT(I19)</f>
        <v>0</v>
      </c>
    </row>
    <row r="20" spans="1:13" s="11" customFormat="1" ht="12" customHeight="1">
      <c r="A20" s="34"/>
      <c r="B20" s="44"/>
      <c r="C20" s="62" t="s">
        <v>202</v>
      </c>
      <c r="D20" s="63"/>
      <c r="E20" s="63"/>
      <c r="F20" s="3">
        <f aca="true" t="shared" si="3" ref="F20:M20">SUM(F4:F19)</f>
        <v>814</v>
      </c>
      <c r="G20" s="3">
        <f t="shared" si="3"/>
        <v>822</v>
      </c>
      <c r="H20" s="3">
        <f t="shared" si="3"/>
        <v>805</v>
      </c>
      <c r="I20" s="3">
        <f t="shared" si="3"/>
        <v>436</v>
      </c>
      <c r="J20" s="3">
        <f t="shared" si="3"/>
        <v>58</v>
      </c>
      <c r="K20" s="3">
        <f t="shared" si="3"/>
        <v>2935</v>
      </c>
      <c r="L20" s="3">
        <f t="shared" si="3"/>
        <v>52</v>
      </c>
      <c r="M20" s="3">
        <f t="shared" si="3"/>
        <v>10</v>
      </c>
    </row>
    <row r="21" spans="1:13" ht="11.25" customHeight="1">
      <c r="A21" s="34"/>
      <c r="B21" s="59" t="s">
        <v>15</v>
      </c>
      <c r="C21" s="48" t="s">
        <v>16</v>
      </c>
      <c r="D21" s="45"/>
      <c r="E21" s="1" t="s">
        <v>97</v>
      </c>
      <c r="F21" s="7">
        <v>64</v>
      </c>
      <c r="G21" s="7">
        <v>65</v>
      </c>
      <c r="H21" s="7">
        <v>63</v>
      </c>
      <c r="I21" s="7">
        <v>65</v>
      </c>
      <c r="J21" s="7"/>
      <c r="K21" s="7">
        <f aca="true" t="shared" si="4" ref="K21:K26">SUM(F21:J21)</f>
        <v>257</v>
      </c>
      <c r="L21" s="7">
        <f aca="true" t="shared" si="5" ref="L21:L26">COUNT(F21:J21)</f>
        <v>4</v>
      </c>
      <c r="M21" s="7">
        <f aca="true" t="shared" si="6" ref="M21:M26">COUNT(I21)</f>
        <v>1</v>
      </c>
    </row>
    <row r="22" spans="1:13" ht="11.25" customHeight="1">
      <c r="A22" s="34"/>
      <c r="B22" s="59"/>
      <c r="C22" s="48"/>
      <c r="D22" s="47"/>
      <c r="E22" s="1" t="s">
        <v>84</v>
      </c>
      <c r="F22" s="7">
        <v>62</v>
      </c>
      <c r="G22" s="7">
        <v>65</v>
      </c>
      <c r="H22" s="7">
        <v>63</v>
      </c>
      <c r="I22" s="7"/>
      <c r="J22" s="7"/>
      <c r="K22" s="7">
        <f t="shared" si="4"/>
        <v>190</v>
      </c>
      <c r="L22" s="7">
        <f t="shared" si="5"/>
        <v>3</v>
      </c>
      <c r="M22" s="7">
        <f t="shared" si="6"/>
        <v>0</v>
      </c>
    </row>
    <row r="23" spans="1:13" ht="11.25" customHeight="1">
      <c r="A23" s="34"/>
      <c r="B23" s="59"/>
      <c r="C23" s="48"/>
      <c r="D23" s="47"/>
      <c r="E23" s="1" t="s">
        <v>85</v>
      </c>
      <c r="F23" s="7"/>
      <c r="G23" s="7">
        <v>65</v>
      </c>
      <c r="H23" s="7">
        <v>64</v>
      </c>
      <c r="I23" s="7"/>
      <c r="J23" s="7"/>
      <c r="K23" s="7">
        <f t="shared" si="4"/>
        <v>129</v>
      </c>
      <c r="L23" s="7">
        <f t="shared" si="5"/>
        <v>2</v>
      </c>
      <c r="M23" s="7">
        <f t="shared" si="6"/>
        <v>0</v>
      </c>
    </row>
    <row r="24" spans="1:13" ht="11.25" customHeight="1">
      <c r="A24" s="34"/>
      <c r="B24" s="59"/>
      <c r="C24" s="48" t="s">
        <v>43</v>
      </c>
      <c r="D24" s="64"/>
      <c r="E24" s="1" t="s">
        <v>60</v>
      </c>
      <c r="F24" s="7">
        <v>56</v>
      </c>
      <c r="G24" s="7">
        <v>64</v>
      </c>
      <c r="H24" s="7">
        <v>59</v>
      </c>
      <c r="I24" s="7">
        <v>64</v>
      </c>
      <c r="J24" s="7"/>
      <c r="K24" s="7">
        <f t="shared" si="4"/>
        <v>243</v>
      </c>
      <c r="L24" s="7">
        <f t="shared" si="5"/>
        <v>4</v>
      </c>
      <c r="M24" s="7">
        <f t="shared" si="6"/>
        <v>1</v>
      </c>
    </row>
    <row r="25" spans="1:13" ht="11.25" customHeight="1">
      <c r="A25" s="34"/>
      <c r="B25" s="59"/>
      <c r="C25" s="48"/>
      <c r="D25" s="64"/>
      <c r="E25" s="1" t="s">
        <v>61</v>
      </c>
      <c r="F25" s="7">
        <v>62</v>
      </c>
      <c r="G25" s="7">
        <v>61</v>
      </c>
      <c r="H25" s="7">
        <v>59</v>
      </c>
      <c r="I25" s="7"/>
      <c r="J25" s="7"/>
      <c r="K25" s="7">
        <f t="shared" si="4"/>
        <v>182</v>
      </c>
      <c r="L25" s="7">
        <f t="shared" si="5"/>
        <v>3</v>
      </c>
      <c r="M25" s="7">
        <f t="shared" si="6"/>
        <v>0</v>
      </c>
    </row>
    <row r="26" spans="1:13" ht="11.25" customHeight="1">
      <c r="A26" s="34"/>
      <c r="B26" s="59"/>
      <c r="C26" s="1" t="s">
        <v>107</v>
      </c>
      <c r="D26" s="9"/>
      <c r="E26" s="1" t="s">
        <v>107</v>
      </c>
      <c r="F26" s="7"/>
      <c r="G26" s="7"/>
      <c r="H26" s="7"/>
      <c r="I26" s="7">
        <v>55</v>
      </c>
      <c r="J26" s="7"/>
      <c r="K26" s="7">
        <f t="shared" si="4"/>
        <v>55</v>
      </c>
      <c r="L26" s="7">
        <f t="shared" si="5"/>
        <v>1</v>
      </c>
      <c r="M26" s="7">
        <f t="shared" si="6"/>
        <v>1</v>
      </c>
    </row>
    <row r="27" spans="1:13" s="11" customFormat="1" ht="12" customHeight="1">
      <c r="A27" s="34"/>
      <c r="B27" s="59"/>
      <c r="C27" s="62" t="s">
        <v>203</v>
      </c>
      <c r="D27" s="63"/>
      <c r="E27" s="63"/>
      <c r="F27" s="3">
        <f>SUM(F21:F26)</f>
        <v>244</v>
      </c>
      <c r="G27" s="3">
        <f aca="true" t="shared" si="7" ref="G27:M27">SUM(G21:G26)</f>
        <v>320</v>
      </c>
      <c r="H27" s="3">
        <f t="shared" si="7"/>
        <v>308</v>
      </c>
      <c r="I27" s="3">
        <f t="shared" si="7"/>
        <v>184</v>
      </c>
      <c r="J27" s="3">
        <f t="shared" si="7"/>
        <v>0</v>
      </c>
      <c r="K27" s="3">
        <f t="shared" si="7"/>
        <v>1056</v>
      </c>
      <c r="L27" s="3">
        <f t="shared" si="7"/>
        <v>17</v>
      </c>
      <c r="M27" s="3">
        <f t="shared" si="7"/>
        <v>3</v>
      </c>
    </row>
    <row r="28" spans="1:13" ht="11.25" customHeight="1">
      <c r="A28" s="34"/>
      <c r="B28" s="59" t="s">
        <v>155</v>
      </c>
      <c r="C28" s="10" t="s">
        <v>154</v>
      </c>
      <c r="D28" s="1"/>
      <c r="E28" s="1" t="s">
        <v>74</v>
      </c>
      <c r="F28" s="7">
        <v>59</v>
      </c>
      <c r="G28" s="7">
        <v>68</v>
      </c>
      <c r="H28" s="7">
        <v>60</v>
      </c>
      <c r="I28" s="7"/>
      <c r="J28" s="7"/>
      <c r="K28" s="7">
        <f aca="true" t="shared" si="8" ref="K28:K34">SUM(F28:J28)</f>
        <v>187</v>
      </c>
      <c r="L28" s="7">
        <f aca="true" t="shared" si="9" ref="L28:L34">COUNT(F28:J28)</f>
        <v>3</v>
      </c>
      <c r="M28" s="7">
        <f aca="true" t="shared" si="10" ref="M28:M34">COUNT(I28)</f>
        <v>0</v>
      </c>
    </row>
    <row r="29" spans="1:13" ht="11.25" customHeight="1">
      <c r="A29" s="34"/>
      <c r="B29" s="78"/>
      <c r="C29" s="1" t="s">
        <v>14</v>
      </c>
      <c r="D29" s="9"/>
      <c r="E29" s="1" t="s">
        <v>14</v>
      </c>
      <c r="F29" s="7"/>
      <c r="G29" s="7">
        <v>65</v>
      </c>
      <c r="H29" s="7">
        <v>61</v>
      </c>
      <c r="I29" s="7">
        <v>58</v>
      </c>
      <c r="J29" s="7"/>
      <c r="K29" s="7">
        <f t="shared" si="8"/>
        <v>184</v>
      </c>
      <c r="L29" s="7">
        <f t="shared" si="9"/>
        <v>3</v>
      </c>
      <c r="M29" s="7">
        <f t="shared" si="10"/>
        <v>1</v>
      </c>
    </row>
    <row r="30" spans="1:13" ht="11.25" customHeight="1">
      <c r="A30" s="34"/>
      <c r="B30" s="78"/>
      <c r="C30" s="48" t="s">
        <v>40</v>
      </c>
      <c r="D30" s="80"/>
      <c r="E30" s="1" t="s">
        <v>122</v>
      </c>
      <c r="F30" s="7">
        <v>62</v>
      </c>
      <c r="G30" s="7">
        <v>66</v>
      </c>
      <c r="H30" s="7">
        <v>63</v>
      </c>
      <c r="I30" s="7">
        <v>58</v>
      </c>
      <c r="J30" s="7"/>
      <c r="K30" s="7">
        <f t="shared" si="8"/>
        <v>249</v>
      </c>
      <c r="L30" s="7">
        <f t="shared" si="9"/>
        <v>4</v>
      </c>
      <c r="M30" s="7">
        <f t="shared" si="10"/>
        <v>1</v>
      </c>
    </row>
    <row r="31" spans="1:13" ht="11.25" customHeight="1">
      <c r="A31" s="34"/>
      <c r="B31" s="78"/>
      <c r="C31" s="48"/>
      <c r="D31" s="81"/>
      <c r="E31" s="1" t="s">
        <v>123</v>
      </c>
      <c r="F31" s="7">
        <v>62</v>
      </c>
      <c r="G31" s="7">
        <v>62</v>
      </c>
      <c r="H31" s="7">
        <v>63</v>
      </c>
      <c r="I31" s="7"/>
      <c r="J31" s="7"/>
      <c r="K31" s="7">
        <f t="shared" si="8"/>
        <v>187</v>
      </c>
      <c r="L31" s="7">
        <f t="shared" si="9"/>
        <v>3</v>
      </c>
      <c r="M31" s="7">
        <f t="shared" si="10"/>
        <v>0</v>
      </c>
    </row>
    <row r="32" spans="1:13" ht="11.25" customHeight="1">
      <c r="A32" s="34"/>
      <c r="B32" s="78"/>
      <c r="C32" s="48"/>
      <c r="D32" s="24"/>
      <c r="E32" s="1" t="s">
        <v>196</v>
      </c>
      <c r="F32" s="7">
        <v>61</v>
      </c>
      <c r="G32" s="7"/>
      <c r="H32" s="7"/>
      <c r="I32" s="7"/>
      <c r="J32" s="7"/>
      <c r="K32" s="7">
        <f t="shared" si="8"/>
        <v>61</v>
      </c>
      <c r="L32" s="7">
        <f t="shared" si="9"/>
        <v>1</v>
      </c>
      <c r="M32" s="7">
        <f t="shared" si="10"/>
        <v>0</v>
      </c>
    </row>
    <row r="33" spans="1:13" ht="11.25" customHeight="1">
      <c r="A33" s="34"/>
      <c r="B33" s="78"/>
      <c r="C33" s="10" t="s">
        <v>106</v>
      </c>
      <c r="D33" s="9"/>
      <c r="E33" s="1" t="s">
        <v>106</v>
      </c>
      <c r="F33" s="7">
        <v>61</v>
      </c>
      <c r="G33" s="7">
        <v>66</v>
      </c>
      <c r="H33" s="7">
        <v>60</v>
      </c>
      <c r="I33" s="7">
        <v>59</v>
      </c>
      <c r="J33" s="12"/>
      <c r="K33" s="7">
        <f t="shared" si="8"/>
        <v>246</v>
      </c>
      <c r="L33" s="7">
        <f t="shared" si="9"/>
        <v>4</v>
      </c>
      <c r="M33" s="7">
        <f t="shared" si="10"/>
        <v>1</v>
      </c>
    </row>
    <row r="34" spans="1:13" ht="11.25" customHeight="1">
      <c r="A34" s="34"/>
      <c r="B34" s="78"/>
      <c r="C34" s="10" t="s">
        <v>149</v>
      </c>
      <c r="D34" s="9"/>
      <c r="E34" s="1" t="s">
        <v>149</v>
      </c>
      <c r="F34" s="7">
        <v>60</v>
      </c>
      <c r="G34" s="7">
        <v>64</v>
      </c>
      <c r="H34" s="7"/>
      <c r="I34" s="12"/>
      <c r="J34" s="12"/>
      <c r="K34" s="7">
        <f t="shared" si="8"/>
        <v>124</v>
      </c>
      <c r="L34" s="7">
        <f t="shared" si="9"/>
        <v>2</v>
      </c>
      <c r="M34" s="7">
        <f t="shared" si="10"/>
        <v>0</v>
      </c>
    </row>
    <row r="35" spans="1:13" s="11" customFormat="1" ht="12" customHeight="1">
      <c r="A35" s="34"/>
      <c r="B35" s="64"/>
      <c r="C35" s="62" t="s">
        <v>204</v>
      </c>
      <c r="D35" s="63"/>
      <c r="E35" s="63"/>
      <c r="F35" s="3">
        <f>SUM(F28:F34)</f>
        <v>365</v>
      </c>
      <c r="G35" s="3">
        <f aca="true" t="shared" si="11" ref="G35:M35">SUM(G28:G34)</f>
        <v>391</v>
      </c>
      <c r="H35" s="3">
        <f t="shared" si="11"/>
        <v>307</v>
      </c>
      <c r="I35" s="3">
        <f t="shared" si="11"/>
        <v>175</v>
      </c>
      <c r="J35" s="3">
        <f t="shared" si="11"/>
        <v>0</v>
      </c>
      <c r="K35" s="3">
        <f t="shared" si="11"/>
        <v>1238</v>
      </c>
      <c r="L35" s="3">
        <f t="shared" si="11"/>
        <v>20</v>
      </c>
      <c r="M35" s="3">
        <f t="shared" si="11"/>
        <v>3</v>
      </c>
    </row>
    <row r="36" spans="1:13" ht="11.25" customHeight="1">
      <c r="A36" s="34"/>
      <c r="B36" s="59" t="s">
        <v>37</v>
      </c>
      <c r="C36" s="45" t="s">
        <v>21</v>
      </c>
      <c r="D36" s="45"/>
      <c r="E36" s="1" t="s">
        <v>53</v>
      </c>
      <c r="F36" s="7">
        <v>66</v>
      </c>
      <c r="G36" s="7">
        <v>60</v>
      </c>
      <c r="H36" s="7"/>
      <c r="I36" s="7"/>
      <c r="J36" s="7"/>
      <c r="K36" s="7">
        <f>SUM(F36:J36)</f>
        <v>126</v>
      </c>
      <c r="L36" s="7">
        <f>COUNT(F36:J36)</f>
        <v>2</v>
      </c>
      <c r="M36" s="7">
        <f>SUM(J36)</f>
        <v>0</v>
      </c>
    </row>
    <row r="37" spans="1:13" ht="11.25" customHeight="1">
      <c r="A37" s="34"/>
      <c r="B37" s="72"/>
      <c r="C37" s="47"/>
      <c r="D37" s="47"/>
      <c r="E37" s="1" t="s">
        <v>54</v>
      </c>
      <c r="F37" s="7">
        <v>65</v>
      </c>
      <c r="G37" s="7">
        <v>59</v>
      </c>
      <c r="H37" s="7"/>
      <c r="I37" s="7"/>
      <c r="J37" s="7"/>
      <c r="K37" s="7">
        <f aca="true" t="shared" si="12" ref="K37:K42">SUM(F37:J37)</f>
        <v>124</v>
      </c>
      <c r="L37" s="7">
        <f aca="true" t="shared" si="13" ref="L37:L42">COUNT(F37:J37)</f>
        <v>2</v>
      </c>
      <c r="M37" s="7">
        <f aca="true" t="shared" si="14" ref="M37:M42">SUM(J37)</f>
        <v>0</v>
      </c>
    </row>
    <row r="38" spans="1:13" ht="11.25" customHeight="1">
      <c r="A38" s="34"/>
      <c r="B38" s="72"/>
      <c r="C38" s="47"/>
      <c r="D38" s="47"/>
      <c r="E38" s="1" t="s">
        <v>62</v>
      </c>
      <c r="F38" s="7">
        <v>64</v>
      </c>
      <c r="G38" s="7">
        <v>60</v>
      </c>
      <c r="H38" s="7"/>
      <c r="I38" s="7"/>
      <c r="J38" s="7"/>
      <c r="K38" s="7">
        <f t="shared" si="12"/>
        <v>124</v>
      </c>
      <c r="L38" s="7">
        <f t="shared" si="13"/>
        <v>2</v>
      </c>
      <c r="M38" s="7">
        <f t="shared" si="14"/>
        <v>0</v>
      </c>
    </row>
    <row r="39" spans="1:13" ht="11.25" customHeight="1">
      <c r="A39" s="34"/>
      <c r="B39" s="72"/>
      <c r="C39" s="47"/>
      <c r="D39" s="47"/>
      <c r="E39" s="1" t="s">
        <v>120</v>
      </c>
      <c r="F39" s="7">
        <v>68</v>
      </c>
      <c r="G39" s="7">
        <v>61</v>
      </c>
      <c r="H39" s="7"/>
      <c r="I39" s="7"/>
      <c r="J39" s="7"/>
      <c r="K39" s="7">
        <f t="shared" si="12"/>
        <v>129</v>
      </c>
      <c r="L39" s="7">
        <f t="shared" si="13"/>
        <v>2</v>
      </c>
      <c r="M39" s="7">
        <f t="shared" si="14"/>
        <v>0</v>
      </c>
    </row>
    <row r="40" spans="1:13" ht="11.25" customHeight="1">
      <c r="A40" s="34"/>
      <c r="B40" s="72"/>
      <c r="C40" s="46"/>
      <c r="D40" s="46"/>
      <c r="E40" s="1" t="s">
        <v>153</v>
      </c>
      <c r="F40" s="7"/>
      <c r="G40" s="7">
        <v>52</v>
      </c>
      <c r="H40" s="7"/>
      <c r="I40" s="7"/>
      <c r="J40" s="7"/>
      <c r="K40" s="7">
        <f t="shared" si="12"/>
        <v>52</v>
      </c>
      <c r="L40" s="7">
        <f t="shared" si="13"/>
        <v>1</v>
      </c>
      <c r="M40" s="7">
        <f t="shared" si="14"/>
        <v>0</v>
      </c>
    </row>
    <row r="41" spans="1:13" ht="11.25" customHeight="1">
      <c r="A41" s="34"/>
      <c r="B41" s="72"/>
      <c r="C41" s="1" t="s">
        <v>118</v>
      </c>
      <c r="D41" s="1"/>
      <c r="E41" s="1" t="s">
        <v>118</v>
      </c>
      <c r="F41" s="7"/>
      <c r="G41" s="7">
        <v>71</v>
      </c>
      <c r="H41" s="7"/>
      <c r="I41" s="7"/>
      <c r="J41" s="7"/>
      <c r="K41" s="7">
        <f t="shared" si="12"/>
        <v>71</v>
      </c>
      <c r="L41" s="7">
        <f t="shared" si="13"/>
        <v>1</v>
      </c>
      <c r="M41" s="7">
        <f t="shared" si="14"/>
        <v>0</v>
      </c>
    </row>
    <row r="42" spans="1:13" ht="11.25" customHeight="1">
      <c r="A42" s="34"/>
      <c r="B42" s="72"/>
      <c r="C42" s="1" t="s">
        <v>170</v>
      </c>
      <c r="D42" s="1"/>
      <c r="E42" s="1" t="s">
        <v>170</v>
      </c>
      <c r="F42" s="7">
        <v>67</v>
      </c>
      <c r="G42" s="7">
        <v>71</v>
      </c>
      <c r="H42" s="7"/>
      <c r="I42" s="7"/>
      <c r="J42" s="7"/>
      <c r="K42" s="7">
        <f t="shared" si="12"/>
        <v>138</v>
      </c>
      <c r="L42" s="7">
        <f t="shared" si="13"/>
        <v>2</v>
      </c>
      <c r="M42" s="7">
        <f t="shared" si="14"/>
        <v>0</v>
      </c>
    </row>
    <row r="43" spans="1:13" s="11" customFormat="1" ht="12" customHeight="1">
      <c r="A43" s="34"/>
      <c r="B43" s="72"/>
      <c r="C43" s="62" t="s">
        <v>205</v>
      </c>
      <c r="D43" s="63"/>
      <c r="E43" s="63"/>
      <c r="F43" s="3">
        <f>SUM(F36:F42)</f>
        <v>330</v>
      </c>
      <c r="G43" s="3">
        <f aca="true" t="shared" si="15" ref="G43:M43">SUM(G36:G42)</f>
        <v>434</v>
      </c>
      <c r="H43" s="3">
        <f t="shared" si="15"/>
        <v>0</v>
      </c>
      <c r="I43" s="3">
        <f t="shared" si="15"/>
        <v>0</v>
      </c>
      <c r="J43" s="3">
        <f t="shared" si="15"/>
        <v>0</v>
      </c>
      <c r="K43" s="3">
        <f t="shared" si="15"/>
        <v>764</v>
      </c>
      <c r="L43" s="3">
        <f t="shared" si="15"/>
        <v>12</v>
      </c>
      <c r="M43" s="3">
        <f t="shared" si="15"/>
        <v>0</v>
      </c>
    </row>
    <row r="44" spans="1:13" ht="11.25" customHeight="1">
      <c r="A44" s="34"/>
      <c r="B44" s="59" t="s">
        <v>141</v>
      </c>
      <c r="C44" s="48" t="s">
        <v>75</v>
      </c>
      <c r="D44" s="48"/>
      <c r="E44" s="1" t="s">
        <v>150</v>
      </c>
      <c r="F44" s="7">
        <v>64</v>
      </c>
      <c r="G44" s="7">
        <v>74</v>
      </c>
      <c r="H44" s="7"/>
      <c r="I44" s="7"/>
      <c r="J44" s="7"/>
      <c r="K44" s="7">
        <f>SUM(F44:J44)</f>
        <v>138</v>
      </c>
      <c r="L44" s="7">
        <f>COUNT(F44:J44)</f>
        <v>2</v>
      </c>
      <c r="M44" s="7">
        <f>COUNT(I44)</f>
        <v>0</v>
      </c>
    </row>
    <row r="45" spans="1:13" ht="11.25" customHeight="1">
      <c r="A45" s="34"/>
      <c r="B45" s="72"/>
      <c r="C45" s="48"/>
      <c r="D45" s="48"/>
      <c r="E45" s="1" t="s">
        <v>86</v>
      </c>
      <c r="F45" s="7">
        <v>65</v>
      </c>
      <c r="G45" s="7">
        <v>63</v>
      </c>
      <c r="H45" s="7"/>
      <c r="I45" s="7"/>
      <c r="J45" s="7"/>
      <c r="K45" s="7">
        <f aca="true" t="shared" si="16" ref="K45:K51">SUM(F45:J45)</f>
        <v>128</v>
      </c>
      <c r="L45" s="7">
        <f aca="true" t="shared" si="17" ref="L45:L51">COUNT(F45:J45)</f>
        <v>2</v>
      </c>
      <c r="M45" s="7">
        <f aca="true" t="shared" si="18" ref="M45:M51">COUNT(I45)</f>
        <v>0</v>
      </c>
    </row>
    <row r="46" spans="1:13" ht="11.25" customHeight="1">
      <c r="A46" s="34"/>
      <c r="B46" s="72"/>
      <c r="C46" s="48"/>
      <c r="D46" s="48"/>
      <c r="E46" s="1" t="s">
        <v>87</v>
      </c>
      <c r="F46" s="7">
        <v>65</v>
      </c>
      <c r="G46" s="7">
        <v>62</v>
      </c>
      <c r="H46" s="7"/>
      <c r="I46" s="7"/>
      <c r="J46" s="7"/>
      <c r="K46" s="7">
        <f t="shared" si="16"/>
        <v>127</v>
      </c>
      <c r="L46" s="7">
        <f t="shared" si="17"/>
        <v>2</v>
      </c>
      <c r="M46" s="7">
        <f t="shared" si="18"/>
        <v>0</v>
      </c>
    </row>
    <row r="47" spans="1:13" ht="11.25" customHeight="1">
      <c r="A47" s="34"/>
      <c r="B47" s="72"/>
      <c r="C47" s="48"/>
      <c r="D47" s="48"/>
      <c r="E47" s="1" t="s">
        <v>88</v>
      </c>
      <c r="F47" s="7">
        <v>63</v>
      </c>
      <c r="G47" s="7">
        <v>62</v>
      </c>
      <c r="H47" s="7"/>
      <c r="I47" s="7"/>
      <c r="J47" s="7"/>
      <c r="K47" s="7">
        <f t="shared" si="16"/>
        <v>125</v>
      </c>
      <c r="L47" s="7">
        <f t="shared" si="17"/>
        <v>2</v>
      </c>
      <c r="M47" s="7">
        <f t="shared" si="18"/>
        <v>0</v>
      </c>
    </row>
    <row r="48" spans="1:13" ht="11.25" customHeight="1">
      <c r="A48" s="34"/>
      <c r="B48" s="72"/>
      <c r="C48" s="48"/>
      <c r="D48" s="48"/>
      <c r="E48" s="1" t="s">
        <v>89</v>
      </c>
      <c r="F48" s="7">
        <v>62</v>
      </c>
      <c r="G48" s="7">
        <v>62</v>
      </c>
      <c r="H48" s="7"/>
      <c r="I48" s="7"/>
      <c r="J48" s="7"/>
      <c r="K48" s="7">
        <f t="shared" si="16"/>
        <v>124</v>
      </c>
      <c r="L48" s="7">
        <f t="shared" si="17"/>
        <v>2</v>
      </c>
      <c r="M48" s="7">
        <f t="shared" si="18"/>
        <v>0</v>
      </c>
    </row>
    <row r="49" spans="1:13" ht="11.25" customHeight="1">
      <c r="A49" s="34"/>
      <c r="B49" s="72"/>
      <c r="C49" s="48"/>
      <c r="D49" s="48"/>
      <c r="E49" s="1" t="s">
        <v>90</v>
      </c>
      <c r="F49" s="7">
        <v>63</v>
      </c>
      <c r="G49" s="7">
        <v>60</v>
      </c>
      <c r="H49" s="7"/>
      <c r="I49" s="7"/>
      <c r="J49" s="7"/>
      <c r="K49" s="7">
        <f t="shared" si="16"/>
        <v>123</v>
      </c>
      <c r="L49" s="7">
        <f t="shared" si="17"/>
        <v>2</v>
      </c>
      <c r="M49" s="7">
        <f t="shared" si="18"/>
        <v>0</v>
      </c>
    </row>
    <row r="50" spans="1:13" ht="11.25" customHeight="1">
      <c r="A50" s="34"/>
      <c r="B50" s="72"/>
      <c r="C50" s="45" t="s">
        <v>91</v>
      </c>
      <c r="D50" s="45"/>
      <c r="E50" s="1" t="s">
        <v>151</v>
      </c>
      <c r="F50" s="7">
        <v>65</v>
      </c>
      <c r="G50" s="7">
        <v>65</v>
      </c>
      <c r="H50" s="7"/>
      <c r="I50" s="7"/>
      <c r="J50" s="7"/>
      <c r="K50" s="7">
        <f t="shared" si="16"/>
        <v>130</v>
      </c>
      <c r="L50" s="7">
        <f t="shared" si="17"/>
        <v>2</v>
      </c>
      <c r="M50" s="7">
        <f t="shared" si="18"/>
        <v>0</v>
      </c>
    </row>
    <row r="51" spans="1:13" ht="11.25" customHeight="1">
      <c r="A51" s="34"/>
      <c r="B51" s="72"/>
      <c r="C51" s="46"/>
      <c r="D51" s="46"/>
      <c r="E51" s="1" t="s">
        <v>138</v>
      </c>
      <c r="F51" s="7">
        <v>65</v>
      </c>
      <c r="G51" s="7">
        <v>64</v>
      </c>
      <c r="H51" s="7"/>
      <c r="I51" s="7"/>
      <c r="J51" s="7"/>
      <c r="K51" s="7">
        <f t="shared" si="16"/>
        <v>129</v>
      </c>
      <c r="L51" s="7">
        <f t="shared" si="17"/>
        <v>2</v>
      </c>
      <c r="M51" s="7">
        <f t="shared" si="18"/>
        <v>0</v>
      </c>
    </row>
    <row r="52" spans="1:13" s="11" customFormat="1" ht="12" customHeight="1">
      <c r="A52" s="34"/>
      <c r="B52" s="72"/>
      <c r="C52" s="62" t="s">
        <v>206</v>
      </c>
      <c r="D52" s="63"/>
      <c r="E52" s="63"/>
      <c r="F52" s="3">
        <f>SUM(F44:F51)</f>
        <v>512</v>
      </c>
      <c r="G52" s="3">
        <f aca="true" t="shared" si="19" ref="G52:M52">SUM(G44:G51)</f>
        <v>512</v>
      </c>
      <c r="H52" s="3">
        <f t="shared" si="19"/>
        <v>0</v>
      </c>
      <c r="I52" s="3">
        <f t="shared" si="19"/>
        <v>0</v>
      </c>
      <c r="J52" s="3">
        <f t="shared" si="19"/>
        <v>0</v>
      </c>
      <c r="K52" s="3">
        <f t="shared" si="19"/>
        <v>1024</v>
      </c>
      <c r="L52" s="3">
        <f t="shared" si="19"/>
        <v>16</v>
      </c>
      <c r="M52" s="3">
        <f t="shared" si="19"/>
        <v>0</v>
      </c>
    </row>
    <row r="53" spans="1:13" ht="11.25" customHeight="1">
      <c r="A53" s="34"/>
      <c r="B53" s="59" t="s">
        <v>30</v>
      </c>
      <c r="C53" s="48" t="s">
        <v>22</v>
      </c>
      <c r="D53" s="60"/>
      <c r="E53" s="1" t="s">
        <v>52</v>
      </c>
      <c r="F53" s="7">
        <v>59</v>
      </c>
      <c r="G53" s="7"/>
      <c r="H53" s="7"/>
      <c r="I53" s="7"/>
      <c r="J53" s="7"/>
      <c r="K53" s="7">
        <f>SUM(F53:J53)</f>
        <v>59</v>
      </c>
      <c r="L53" s="7">
        <f>COUNT(F53:J53)</f>
        <v>1</v>
      </c>
      <c r="M53" s="7">
        <f>COUNT(I53)</f>
        <v>0</v>
      </c>
    </row>
    <row r="54" spans="1:13" ht="11.25" customHeight="1">
      <c r="A54" s="34"/>
      <c r="B54" s="59"/>
      <c r="C54" s="48"/>
      <c r="D54" s="61"/>
      <c r="E54" s="1" t="s">
        <v>23</v>
      </c>
      <c r="F54" s="7">
        <v>60</v>
      </c>
      <c r="G54" s="7"/>
      <c r="H54" s="7"/>
      <c r="I54" s="7"/>
      <c r="J54" s="7"/>
      <c r="K54" s="7">
        <f>SUM(F54:J54)</f>
        <v>60</v>
      </c>
      <c r="L54" s="7">
        <f>COUNT(F54:J54)</f>
        <v>1</v>
      </c>
      <c r="M54" s="7">
        <f>COUNT(I54)</f>
        <v>0</v>
      </c>
    </row>
    <row r="55" spans="1:13" s="11" customFormat="1" ht="12" customHeight="1">
      <c r="A55" s="34"/>
      <c r="B55" s="59"/>
      <c r="C55" s="62" t="s">
        <v>207</v>
      </c>
      <c r="D55" s="63"/>
      <c r="E55" s="63"/>
      <c r="F55" s="3">
        <f>SUM(F53:F54)</f>
        <v>119</v>
      </c>
      <c r="G55" s="3">
        <f aca="true" t="shared" si="20" ref="G55:M55">SUM(G53:G54)</f>
        <v>0</v>
      </c>
      <c r="H55" s="3">
        <f t="shared" si="20"/>
        <v>0</v>
      </c>
      <c r="I55" s="3">
        <f t="shared" si="20"/>
        <v>0</v>
      </c>
      <c r="J55" s="3">
        <f t="shared" si="20"/>
        <v>0</v>
      </c>
      <c r="K55" s="3">
        <f t="shared" si="20"/>
        <v>119</v>
      </c>
      <c r="L55" s="3">
        <f t="shared" si="20"/>
        <v>2</v>
      </c>
      <c r="M55" s="3">
        <f t="shared" si="20"/>
        <v>0</v>
      </c>
    </row>
    <row r="56" spans="1:13" ht="11.25" customHeight="1">
      <c r="A56" s="34"/>
      <c r="B56" s="42" t="s">
        <v>142</v>
      </c>
      <c r="C56" s="79" t="s">
        <v>27</v>
      </c>
      <c r="D56" s="87" t="s">
        <v>169</v>
      </c>
      <c r="E56" s="26" t="s">
        <v>197</v>
      </c>
      <c r="F56" s="7">
        <v>65</v>
      </c>
      <c r="G56" s="7">
        <v>66</v>
      </c>
      <c r="H56" s="7">
        <v>67</v>
      </c>
      <c r="I56" s="7">
        <v>70</v>
      </c>
      <c r="J56" s="7"/>
      <c r="K56" s="7">
        <f>SUM(F56:J56)</f>
        <v>268</v>
      </c>
      <c r="L56" s="7">
        <f>COUNT(F56:J56)</f>
        <v>4</v>
      </c>
      <c r="M56" s="7">
        <f>COUNT(I56)</f>
        <v>1</v>
      </c>
    </row>
    <row r="57" spans="1:13" ht="11.25" customHeight="1">
      <c r="A57" s="34"/>
      <c r="B57" s="43"/>
      <c r="C57" s="47"/>
      <c r="D57" s="88"/>
      <c r="E57" s="26" t="s">
        <v>198</v>
      </c>
      <c r="F57" s="7">
        <v>64</v>
      </c>
      <c r="G57" s="7">
        <v>67</v>
      </c>
      <c r="H57" s="7">
        <v>68</v>
      </c>
      <c r="I57" s="7">
        <v>64</v>
      </c>
      <c r="J57" s="7"/>
      <c r="K57" s="7">
        <f aca="true" t="shared" si="21" ref="K57:K62">SUM(F57:J57)</f>
        <v>263</v>
      </c>
      <c r="L57" s="7">
        <f aca="true" t="shared" si="22" ref="L57:L62">COUNT(F57:J57)</f>
        <v>4</v>
      </c>
      <c r="M57" s="7">
        <f aca="true" t="shared" si="23" ref="M57:M62">COUNT(I57)</f>
        <v>1</v>
      </c>
    </row>
    <row r="58" spans="1:13" ht="11.25" customHeight="1">
      <c r="A58" s="34"/>
      <c r="B58" s="43"/>
      <c r="C58" s="47"/>
      <c r="D58" s="89"/>
      <c r="E58" s="26" t="s">
        <v>199</v>
      </c>
      <c r="F58" s="7">
        <v>63</v>
      </c>
      <c r="G58" s="7"/>
      <c r="H58" s="7"/>
      <c r="I58" s="7"/>
      <c r="J58" s="7"/>
      <c r="K58" s="7">
        <f t="shared" si="21"/>
        <v>63</v>
      </c>
      <c r="L58" s="7">
        <f t="shared" si="22"/>
        <v>1</v>
      </c>
      <c r="M58" s="7">
        <f t="shared" si="23"/>
        <v>0</v>
      </c>
    </row>
    <row r="59" spans="1:13" ht="11.25" customHeight="1">
      <c r="A59" s="34"/>
      <c r="B59" s="43"/>
      <c r="C59" s="48" t="s">
        <v>29</v>
      </c>
      <c r="D59" s="45"/>
      <c r="E59" s="1" t="s">
        <v>128</v>
      </c>
      <c r="F59" s="7"/>
      <c r="G59" s="7">
        <v>64</v>
      </c>
      <c r="H59" s="7">
        <v>59</v>
      </c>
      <c r="I59" s="7">
        <v>58</v>
      </c>
      <c r="J59" s="7"/>
      <c r="K59" s="7">
        <f t="shared" si="21"/>
        <v>181</v>
      </c>
      <c r="L59" s="7">
        <f t="shared" si="22"/>
        <v>3</v>
      </c>
      <c r="M59" s="7">
        <f t="shared" si="23"/>
        <v>1</v>
      </c>
    </row>
    <row r="60" spans="1:13" ht="11.25" customHeight="1">
      <c r="A60" s="34"/>
      <c r="B60" s="43"/>
      <c r="C60" s="48"/>
      <c r="D60" s="46"/>
      <c r="E60" s="1" t="s">
        <v>129</v>
      </c>
      <c r="F60" s="7"/>
      <c r="G60" s="7">
        <v>62</v>
      </c>
      <c r="H60" s="7">
        <v>59</v>
      </c>
      <c r="I60" s="7"/>
      <c r="J60" s="7"/>
      <c r="K60" s="7">
        <f t="shared" si="21"/>
        <v>121</v>
      </c>
      <c r="L60" s="7">
        <f t="shared" si="22"/>
        <v>2</v>
      </c>
      <c r="M60" s="7">
        <f t="shared" si="23"/>
        <v>0</v>
      </c>
    </row>
    <row r="61" spans="1:13" ht="11.25" customHeight="1">
      <c r="A61" s="34"/>
      <c r="B61" s="43"/>
      <c r="C61" s="45" t="s">
        <v>80</v>
      </c>
      <c r="D61" s="45"/>
      <c r="E61" s="1" t="s">
        <v>158</v>
      </c>
      <c r="F61" s="7"/>
      <c r="G61" s="7">
        <v>64</v>
      </c>
      <c r="H61" s="7">
        <v>65</v>
      </c>
      <c r="I61" s="7">
        <v>6</v>
      </c>
      <c r="J61" s="7"/>
      <c r="K61" s="7">
        <f t="shared" si="21"/>
        <v>135</v>
      </c>
      <c r="L61" s="7">
        <f t="shared" si="22"/>
        <v>3</v>
      </c>
      <c r="M61" s="7">
        <f t="shared" si="23"/>
        <v>1</v>
      </c>
    </row>
    <row r="62" spans="1:13" ht="11.25" customHeight="1">
      <c r="A62" s="34"/>
      <c r="B62" s="43"/>
      <c r="C62" s="46"/>
      <c r="D62" s="46"/>
      <c r="E62" s="1" t="s">
        <v>159</v>
      </c>
      <c r="F62" s="7"/>
      <c r="G62" s="7">
        <v>65</v>
      </c>
      <c r="H62" s="7"/>
      <c r="I62" s="7"/>
      <c r="J62" s="7"/>
      <c r="K62" s="7">
        <f t="shared" si="21"/>
        <v>65</v>
      </c>
      <c r="L62" s="7">
        <f t="shared" si="22"/>
        <v>1</v>
      </c>
      <c r="M62" s="7">
        <f t="shared" si="23"/>
        <v>0</v>
      </c>
    </row>
    <row r="63" spans="1:13" s="11" customFormat="1" ht="12" customHeight="1">
      <c r="A63" s="34"/>
      <c r="B63" s="44"/>
      <c r="C63" s="62" t="s">
        <v>208</v>
      </c>
      <c r="D63" s="63"/>
      <c r="E63" s="63"/>
      <c r="F63" s="3">
        <f>SUM(F56:F62)</f>
        <v>192</v>
      </c>
      <c r="G63" s="3">
        <f aca="true" t="shared" si="24" ref="G63:M63">SUM(G56:G62)</f>
        <v>388</v>
      </c>
      <c r="H63" s="3">
        <f t="shared" si="24"/>
        <v>318</v>
      </c>
      <c r="I63" s="3">
        <f t="shared" si="24"/>
        <v>198</v>
      </c>
      <c r="J63" s="3">
        <f t="shared" si="24"/>
        <v>0</v>
      </c>
      <c r="K63" s="3">
        <f t="shared" si="24"/>
        <v>1096</v>
      </c>
      <c r="L63" s="3">
        <f t="shared" si="24"/>
        <v>18</v>
      </c>
      <c r="M63" s="3">
        <f t="shared" si="24"/>
        <v>4</v>
      </c>
    </row>
    <row r="64" spans="1:13" s="11" customFormat="1" ht="11.25" customHeight="1">
      <c r="A64" s="34"/>
      <c r="B64" s="59" t="s">
        <v>76</v>
      </c>
      <c r="C64" s="48" t="s">
        <v>77</v>
      </c>
      <c r="D64" s="48"/>
      <c r="E64" s="1" t="s">
        <v>156</v>
      </c>
      <c r="F64" s="7">
        <v>29</v>
      </c>
      <c r="G64" s="7">
        <v>35</v>
      </c>
      <c r="H64" s="7">
        <v>32</v>
      </c>
      <c r="I64" s="7">
        <v>28</v>
      </c>
      <c r="J64" s="7"/>
      <c r="K64" s="7">
        <f>SUM(F64:J64)</f>
        <v>124</v>
      </c>
      <c r="L64" s="7">
        <f>COUNT(F64:J64)</f>
        <v>4</v>
      </c>
      <c r="M64" s="7">
        <f>COUNT(I64)</f>
        <v>1</v>
      </c>
    </row>
    <row r="65" spans="1:13" s="11" customFormat="1" ht="11.25" customHeight="1">
      <c r="A65" s="34"/>
      <c r="B65" s="59"/>
      <c r="C65" s="48"/>
      <c r="D65" s="48"/>
      <c r="E65" s="1" t="s">
        <v>157</v>
      </c>
      <c r="F65" s="7">
        <v>30</v>
      </c>
      <c r="G65" s="7">
        <v>36</v>
      </c>
      <c r="H65" s="7">
        <v>31</v>
      </c>
      <c r="I65" s="7">
        <v>30</v>
      </c>
      <c r="J65" s="7"/>
      <c r="K65" s="7">
        <f>SUM(F65:J65)</f>
        <v>127</v>
      </c>
      <c r="L65" s="7">
        <f>COUNT(F65:J65)</f>
        <v>4</v>
      </c>
      <c r="M65" s="7">
        <f>COUNT(I65)</f>
        <v>1</v>
      </c>
    </row>
    <row r="66" spans="1:13" s="11" customFormat="1" ht="12" customHeight="1">
      <c r="A66" s="34"/>
      <c r="B66" s="59"/>
      <c r="C66" s="90" t="s">
        <v>247</v>
      </c>
      <c r="D66" s="63"/>
      <c r="E66" s="63"/>
      <c r="F66" s="3">
        <f>SUM(F64:F65)</f>
        <v>59</v>
      </c>
      <c r="G66" s="3">
        <f aca="true" t="shared" si="25" ref="G66:M66">SUM(G64:G65)</f>
        <v>71</v>
      </c>
      <c r="H66" s="3">
        <f t="shared" si="25"/>
        <v>63</v>
      </c>
      <c r="I66" s="3">
        <f t="shared" si="25"/>
        <v>58</v>
      </c>
      <c r="J66" s="3">
        <f t="shared" si="25"/>
        <v>0</v>
      </c>
      <c r="K66" s="3">
        <f t="shared" si="25"/>
        <v>251</v>
      </c>
      <c r="L66" s="3">
        <f t="shared" si="25"/>
        <v>8</v>
      </c>
      <c r="M66" s="3">
        <f t="shared" si="25"/>
        <v>2</v>
      </c>
    </row>
    <row r="67" spans="1:13" s="11" customFormat="1" ht="20.25" customHeight="1">
      <c r="A67" s="35"/>
      <c r="B67" s="91" t="s">
        <v>248</v>
      </c>
      <c r="C67" s="59"/>
      <c r="D67" s="59"/>
      <c r="E67" s="59"/>
      <c r="F67" s="3">
        <f>F20+F27+F35+F43+F52+F55+F63+F66</f>
        <v>2635</v>
      </c>
      <c r="G67" s="3">
        <f aca="true" t="shared" si="26" ref="G67:M67">G20+G27+G35+G43+G52+G55+G63+G66</f>
        <v>2938</v>
      </c>
      <c r="H67" s="3">
        <f t="shared" si="26"/>
        <v>1801</v>
      </c>
      <c r="I67" s="3">
        <f t="shared" si="26"/>
        <v>1051</v>
      </c>
      <c r="J67" s="3">
        <f t="shared" si="26"/>
        <v>58</v>
      </c>
      <c r="K67" s="3">
        <f t="shared" si="26"/>
        <v>8483</v>
      </c>
      <c r="L67" s="3">
        <f t="shared" si="26"/>
        <v>145</v>
      </c>
      <c r="M67" s="3">
        <f t="shared" si="26"/>
        <v>22</v>
      </c>
    </row>
    <row r="68" spans="1:13" ht="11.25" customHeight="1">
      <c r="A68" s="36" t="s">
        <v>78</v>
      </c>
      <c r="B68" s="59" t="s">
        <v>37</v>
      </c>
      <c r="C68" s="48" t="s">
        <v>20</v>
      </c>
      <c r="D68" s="45"/>
      <c r="E68" s="28" t="s">
        <v>209</v>
      </c>
      <c r="F68" s="7"/>
      <c r="G68" s="7"/>
      <c r="H68" s="7">
        <v>58</v>
      </c>
      <c r="I68" s="7">
        <v>37</v>
      </c>
      <c r="J68" s="7">
        <v>48</v>
      </c>
      <c r="K68" s="7">
        <f aca="true" t="shared" si="27" ref="K68:K73">SUM(F68:J68)</f>
        <v>143</v>
      </c>
      <c r="L68" s="7">
        <f aca="true" t="shared" si="28" ref="L68:L73">COUNT(F68:J68)</f>
        <v>3</v>
      </c>
      <c r="M68" s="7">
        <f aca="true" t="shared" si="29" ref="M68:M73">COUNT(J68)</f>
        <v>1</v>
      </c>
    </row>
    <row r="69" spans="1:13" ht="11.25" customHeight="1">
      <c r="A69" s="37"/>
      <c r="B69" s="59"/>
      <c r="C69" s="48"/>
      <c r="D69" s="46"/>
      <c r="E69" s="28" t="s">
        <v>54</v>
      </c>
      <c r="F69" s="7"/>
      <c r="G69" s="7"/>
      <c r="H69" s="7">
        <v>57</v>
      </c>
      <c r="I69" s="7"/>
      <c r="J69" s="7"/>
      <c r="K69" s="7">
        <f t="shared" si="27"/>
        <v>57</v>
      </c>
      <c r="L69" s="7">
        <f t="shared" si="28"/>
        <v>1</v>
      </c>
      <c r="M69" s="7">
        <f t="shared" si="29"/>
        <v>0</v>
      </c>
    </row>
    <row r="70" spans="1:13" ht="11.25" customHeight="1">
      <c r="A70" s="37"/>
      <c r="B70" s="59"/>
      <c r="C70" s="48"/>
      <c r="D70" s="45" t="s">
        <v>105</v>
      </c>
      <c r="E70" s="92" t="s">
        <v>249</v>
      </c>
      <c r="F70" s="7"/>
      <c r="G70" s="7"/>
      <c r="H70" s="7">
        <v>50</v>
      </c>
      <c r="I70" s="7">
        <v>30</v>
      </c>
      <c r="J70" s="7">
        <v>50</v>
      </c>
      <c r="K70" s="7">
        <f t="shared" si="27"/>
        <v>130</v>
      </c>
      <c r="L70" s="7">
        <f t="shared" si="28"/>
        <v>3</v>
      </c>
      <c r="M70" s="7">
        <f t="shared" si="29"/>
        <v>1</v>
      </c>
    </row>
    <row r="71" spans="1:13" ht="11.25" customHeight="1">
      <c r="A71" s="37"/>
      <c r="B71" s="59"/>
      <c r="C71" s="48"/>
      <c r="D71" s="46"/>
      <c r="E71" s="92" t="s">
        <v>250</v>
      </c>
      <c r="F71" s="7"/>
      <c r="G71" s="7"/>
      <c r="H71" s="7">
        <v>50</v>
      </c>
      <c r="I71" s="7">
        <v>50</v>
      </c>
      <c r="J71" s="7">
        <v>52</v>
      </c>
      <c r="K71" s="7">
        <f t="shared" si="27"/>
        <v>152</v>
      </c>
      <c r="L71" s="7">
        <f t="shared" si="28"/>
        <v>3</v>
      </c>
      <c r="M71" s="7">
        <f t="shared" si="29"/>
        <v>1</v>
      </c>
    </row>
    <row r="72" spans="1:13" ht="11.25" customHeight="1">
      <c r="A72" s="37"/>
      <c r="B72" s="59"/>
      <c r="C72" s="1" t="s">
        <v>118</v>
      </c>
      <c r="D72" s="1"/>
      <c r="E72" s="1" t="s">
        <v>118</v>
      </c>
      <c r="F72" s="7"/>
      <c r="G72" s="7"/>
      <c r="H72" s="7">
        <v>60</v>
      </c>
      <c r="I72" s="7"/>
      <c r="J72" s="7"/>
      <c r="K72" s="7">
        <f t="shared" si="27"/>
        <v>60</v>
      </c>
      <c r="L72" s="7">
        <f t="shared" si="28"/>
        <v>1</v>
      </c>
      <c r="M72" s="7">
        <f t="shared" si="29"/>
        <v>0</v>
      </c>
    </row>
    <row r="73" spans="1:13" ht="11.25" customHeight="1">
      <c r="A73" s="37"/>
      <c r="B73" s="59"/>
      <c r="C73" s="1" t="s">
        <v>170</v>
      </c>
      <c r="D73" s="1"/>
      <c r="E73" s="1" t="s">
        <v>170</v>
      </c>
      <c r="F73" s="7"/>
      <c r="G73" s="7"/>
      <c r="H73" s="7">
        <v>60</v>
      </c>
      <c r="I73" s="7"/>
      <c r="J73" s="7"/>
      <c r="K73" s="7">
        <f t="shared" si="27"/>
        <v>60</v>
      </c>
      <c r="L73" s="7">
        <f t="shared" si="28"/>
        <v>1</v>
      </c>
      <c r="M73" s="7">
        <f t="shared" si="29"/>
        <v>0</v>
      </c>
    </row>
    <row r="74" spans="1:13" s="11" customFormat="1" ht="12" customHeight="1">
      <c r="A74" s="37"/>
      <c r="B74" s="59"/>
      <c r="C74" s="70" t="s">
        <v>226</v>
      </c>
      <c r="D74" s="63"/>
      <c r="E74" s="63"/>
      <c r="F74" s="3"/>
      <c r="G74" s="3"/>
      <c r="H74" s="3">
        <f>SUM(H68:H73)</f>
        <v>335</v>
      </c>
      <c r="I74" s="3">
        <f>SUM(I68:I71)</f>
        <v>117</v>
      </c>
      <c r="J74" s="3">
        <f>SUM(J68:J71)</f>
        <v>150</v>
      </c>
      <c r="K74" s="3">
        <f>SUM(K68:K73)</f>
        <v>602</v>
      </c>
      <c r="L74" s="3">
        <f>SUM(L68:L73)</f>
        <v>12</v>
      </c>
      <c r="M74" s="3">
        <f>SUM(M68:M73)</f>
        <v>3</v>
      </c>
    </row>
    <row r="75" spans="1:13" ht="11.25" customHeight="1">
      <c r="A75" s="37"/>
      <c r="B75" s="59" t="s">
        <v>141</v>
      </c>
      <c r="C75" s="48" t="s">
        <v>18</v>
      </c>
      <c r="D75" s="48"/>
      <c r="E75" s="1" t="s">
        <v>110</v>
      </c>
      <c r="F75" s="7"/>
      <c r="G75" s="7"/>
      <c r="H75" s="7">
        <v>50</v>
      </c>
      <c r="I75" s="7">
        <v>57</v>
      </c>
      <c r="J75" s="7">
        <v>51</v>
      </c>
      <c r="K75" s="7">
        <f>SUM(F75:J75)</f>
        <v>158</v>
      </c>
      <c r="L75" s="7">
        <f>COUNT(F75:J75)</f>
        <v>3</v>
      </c>
      <c r="M75" s="7">
        <f aca="true" t="shared" si="30" ref="M75:M80">COUNT(J75)</f>
        <v>1</v>
      </c>
    </row>
    <row r="76" spans="1:13" ht="11.25" customHeight="1">
      <c r="A76" s="37"/>
      <c r="B76" s="59"/>
      <c r="C76" s="48"/>
      <c r="D76" s="48"/>
      <c r="E76" s="1" t="s">
        <v>86</v>
      </c>
      <c r="F76" s="7"/>
      <c r="G76" s="7"/>
      <c r="H76" s="7">
        <v>53</v>
      </c>
      <c r="I76" s="7">
        <v>59</v>
      </c>
      <c r="J76" s="7">
        <v>49</v>
      </c>
      <c r="K76" s="7">
        <f aca="true" t="shared" si="31" ref="K76:K81">SUM(F76:J76)</f>
        <v>161</v>
      </c>
      <c r="L76" s="7">
        <f aca="true" t="shared" si="32" ref="L76:L81">COUNT(F76:J76)</f>
        <v>3</v>
      </c>
      <c r="M76" s="7">
        <f t="shared" si="30"/>
        <v>1</v>
      </c>
    </row>
    <row r="77" spans="1:13" ht="11.25" customHeight="1">
      <c r="A77" s="37"/>
      <c r="B77" s="59"/>
      <c r="C77" s="48"/>
      <c r="D77" s="48"/>
      <c r="E77" s="1" t="s">
        <v>87</v>
      </c>
      <c r="F77" s="7"/>
      <c r="G77" s="7"/>
      <c r="H77" s="7">
        <v>53</v>
      </c>
      <c r="I77" s="7">
        <v>55</v>
      </c>
      <c r="J77" s="7">
        <v>53</v>
      </c>
      <c r="K77" s="7">
        <f t="shared" si="31"/>
        <v>161</v>
      </c>
      <c r="L77" s="7">
        <f t="shared" si="32"/>
        <v>3</v>
      </c>
      <c r="M77" s="7">
        <f t="shared" si="30"/>
        <v>1</v>
      </c>
    </row>
    <row r="78" spans="1:13" ht="11.25" customHeight="1">
      <c r="A78" s="37"/>
      <c r="B78" s="59"/>
      <c r="C78" s="48"/>
      <c r="D78" s="48"/>
      <c r="E78" s="1" t="s">
        <v>88</v>
      </c>
      <c r="F78" s="7"/>
      <c r="G78" s="7"/>
      <c r="H78" s="7">
        <v>53</v>
      </c>
      <c r="I78" s="7">
        <v>57</v>
      </c>
      <c r="J78" s="7">
        <v>52</v>
      </c>
      <c r="K78" s="7">
        <f t="shared" si="31"/>
        <v>162</v>
      </c>
      <c r="L78" s="7">
        <f t="shared" si="32"/>
        <v>3</v>
      </c>
      <c r="M78" s="7">
        <f t="shared" si="30"/>
        <v>1</v>
      </c>
    </row>
    <row r="79" spans="1:13" ht="11.25" customHeight="1">
      <c r="A79" s="37"/>
      <c r="B79" s="59"/>
      <c r="C79" s="48"/>
      <c r="D79" s="48"/>
      <c r="E79" s="1" t="s">
        <v>89</v>
      </c>
      <c r="F79" s="7"/>
      <c r="G79" s="7"/>
      <c r="H79" s="7">
        <v>53</v>
      </c>
      <c r="I79" s="7"/>
      <c r="J79" s="7">
        <v>51</v>
      </c>
      <c r="K79" s="7">
        <f t="shared" si="31"/>
        <v>104</v>
      </c>
      <c r="L79" s="7">
        <f t="shared" si="32"/>
        <v>2</v>
      </c>
      <c r="M79" s="7">
        <f t="shared" si="30"/>
        <v>1</v>
      </c>
    </row>
    <row r="80" spans="1:13" ht="11.25" customHeight="1">
      <c r="A80" s="37"/>
      <c r="B80" s="59"/>
      <c r="C80" s="48"/>
      <c r="D80" s="48"/>
      <c r="E80" s="1" t="s">
        <v>90</v>
      </c>
      <c r="F80" s="7"/>
      <c r="G80" s="7"/>
      <c r="H80" s="7">
        <v>48</v>
      </c>
      <c r="I80" s="7"/>
      <c r="J80" s="7">
        <v>49</v>
      </c>
      <c r="K80" s="7">
        <f t="shared" si="31"/>
        <v>97</v>
      </c>
      <c r="L80" s="7">
        <f t="shared" si="32"/>
        <v>2</v>
      </c>
      <c r="M80" s="7">
        <f t="shared" si="30"/>
        <v>1</v>
      </c>
    </row>
    <row r="81" spans="1:13" ht="11.25" customHeight="1">
      <c r="A81" s="37"/>
      <c r="B81" s="59"/>
      <c r="C81" s="5" t="s">
        <v>137</v>
      </c>
      <c r="D81" s="5"/>
      <c r="E81" s="92" t="s">
        <v>91</v>
      </c>
      <c r="F81" s="7"/>
      <c r="G81" s="7"/>
      <c r="H81" s="7">
        <v>58</v>
      </c>
      <c r="I81" s="7">
        <v>60</v>
      </c>
      <c r="J81" s="7"/>
      <c r="K81" s="7">
        <f t="shared" si="31"/>
        <v>118</v>
      </c>
      <c r="L81" s="7">
        <f t="shared" si="32"/>
        <v>2</v>
      </c>
      <c r="M81" s="7">
        <f>COUNT(I81)</f>
        <v>1</v>
      </c>
    </row>
    <row r="82" spans="1:13" s="11" customFormat="1" ht="12" customHeight="1">
      <c r="A82" s="37"/>
      <c r="B82" s="59"/>
      <c r="C82" s="70" t="s">
        <v>227</v>
      </c>
      <c r="D82" s="63"/>
      <c r="E82" s="63"/>
      <c r="F82" s="3"/>
      <c r="G82" s="3"/>
      <c r="H82" s="3">
        <f>SUM(H75:H81)</f>
        <v>368</v>
      </c>
      <c r="I82" s="3">
        <f>SUM(I75:I81)</f>
        <v>288</v>
      </c>
      <c r="J82" s="3">
        <f>SUM(J75:J81)</f>
        <v>305</v>
      </c>
      <c r="K82" s="3">
        <f>SUM(K75:K81)</f>
        <v>961</v>
      </c>
      <c r="L82" s="3">
        <f>SUM(L75:L81)</f>
        <v>18</v>
      </c>
      <c r="M82" s="3">
        <f>SUM(M75:M81)</f>
        <v>7</v>
      </c>
    </row>
    <row r="83" spans="1:13" ht="11.25" customHeight="1">
      <c r="A83" s="37"/>
      <c r="B83" s="59" t="s">
        <v>30</v>
      </c>
      <c r="C83" s="45" t="s">
        <v>22</v>
      </c>
      <c r="D83" s="48"/>
      <c r="E83" s="1" t="s">
        <v>114</v>
      </c>
      <c r="F83" s="7"/>
      <c r="G83" s="7">
        <v>59</v>
      </c>
      <c r="H83" s="7">
        <v>62</v>
      </c>
      <c r="I83" s="7">
        <v>53</v>
      </c>
      <c r="J83" s="7"/>
      <c r="K83" s="7">
        <f aca="true" t="shared" si="33" ref="K83:K89">SUM(F83:J83)</f>
        <v>174</v>
      </c>
      <c r="L83" s="7">
        <f>COUNT(F83:J83)</f>
        <v>3</v>
      </c>
      <c r="M83" s="7">
        <f>COUNT(I83)</f>
        <v>1</v>
      </c>
    </row>
    <row r="84" spans="1:13" ht="11.25" customHeight="1">
      <c r="A84" s="37"/>
      <c r="B84" s="59"/>
      <c r="C84" s="47"/>
      <c r="D84" s="48"/>
      <c r="E84" s="1" t="s">
        <v>23</v>
      </c>
      <c r="F84" s="7"/>
      <c r="G84" s="7">
        <v>65</v>
      </c>
      <c r="H84" s="7">
        <v>60</v>
      </c>
      <c r="I84" s="7">
        <v>55</v>
      </c>
      <c r="J84" s="7"/>
      <c r="K84" s="7">
        <f t="shared" si="33"/>
        <v>180</v>
      </c>
      <c r="L84" s="7">
        <f>COUNT(F84:J84)</f>
        <v>3</v>
      </c>
      <c r="M84" s="7">
        <f>COUNT(I84)</f>
        <v>1</v>
      </c>
    </row>
    <row r="85" spans="1:13" ht="11.25" customHeight="1">
      <c r="A85" s="37"/>
      <c r="B85" s="59"/>
      <c r="C85" s="47"/>
      <c r="D85" s="48"/>
      <c r="E85" s="1" t="s">
        <v>34</v>
      </c>
      <c r="F85" s="7"/>
      <c r="G85" s="7">
        <v>57</v>
      </c>
      <c r="H85" s="7">
        <v>57</v>
      </c>
      <c r="I85" s="7">
        <v>53</v>
      </c>
      <c r="J85" s="7"/>
      <c r="K85" s="7">
        <f t="shared" si="33"/>
        <v>167</v>
      </c>
      <c r="L85" s="7">
        <f>COUNT(F85:J85)</f>
        <v>3</v>
      </c>
      <c r="M85" s="7">
        <f>COUNT(I85)</f>
        <v>1</v>
      </c>
    </row>
    <row r="86" spans="1:13" ht="11.25" customHeight="1">
      <c r="A86" s="37"/>
      <c r="B86" s="59"/>
      <c r="C86" s="47"/>
      <c r="D86" s="48"/>
      <c r="E86" s="1" t="s">
        <v>35</v>
      </c>
      <c r="F86" s="7"/>
      <c r="G86" s="7">
        <v>63</v>
      </c>
      <c r="H86" s="7"/>
      <c r="I86" s="7"/>
      <c r="J86" s="7"/>
      <c r="K86" s="7">
        <f t="shared" si="33"/>
        <v>63</v>
      </c>
      <c r="L86" s="7">
        <f>COUNT(F86:J86)</f>
        <v>1</v>
      </c>
      <c r="M86" s="7">
        <f>COUNT(I86)</f>
        <v>0</v>
      </c>
    </row>
    <row r="87" spans="1:13" ht="11.25" customHeight="1">
      <c r="A87" s="37"/>
      <c r="B87" s="59"/>
      <c r="C87" s="46"/>
      <c r="D87" s="1" t="s">
        <v>111</v>
      </c>
      <c r="E87" s="1" t="s">
        <v>160</v>
      </c>
      <c r="F87" s="7"/>
      <c r="G87" s="7"/>
      <c r="H87" s="7">
        <v>48</v>
      </c>
      <c r="I87" s="7"/>
      <c r="J87" s="7"/>
      <c r="K87" s="7">
        <f t="shared" si="33"/>
        <v>48</v>
      </c>
      <c r="L87" s="7">
        <f>COUNT(F87:J87)</f>
        <v>1</v>
      </c>
      <c r="M87" s="7">
        <f>COUNT(I87)</f>
        <v>0</v>
      </c>
    </row>
    <row r="88" spans="1:13" s="11" customFormat="1" ht="12" customHeight="1">
      <c r="A88" s="37"/>
      <c r="B88" s="59"/>
      <c r="C88" s="52" t="s">
        <v>228</v>
      </c>
      <c r="D88" s="53"/>
      <c r="E88" s="53"/>
      <c r="F88" s="13"/>
      <c r="G88" s="3">
        <f>SUM(G83:G87)</f>
        <v>244</v>
      </c>
      <c r="H88" s="3">
        <f aca="true" t="shared" si="34" ref="H88:M88">SUM(H83:H87)</f>
        <v>227</v>
      </c>
      <c r="I88" s="3">
        <f t="shared" si="34"/>
        <v>161</v>
      </c>
      <c r="J88" s="3">
        <f t="shared" si="34"/>
        <v>0</v>
      </c>
      <c r="K88" s="3">
        <f t="shared" si="34"/>
        <v>632</v>
      </c>
      <c r="L88" s="3">
        <f t="shared" si="34"/>
        <v>11</v>
      </c>
      <c r="M88" s="3">
        <f t="shared" si="34"/>
        <v>3</v>
      </c>
    </row>
    <row r="89" spans="1:13" s="11" customFormat="1" ht="12" customHeight="1">
      <c r="A89" s="37"/>
      <c r="B89" s="42" t="s">
        <v>95</v>
      </c>
      <c r="C89" s="45" t="s">
        <v>39</v>
      </c>
      <c r="D89" s="55"/>
      <c r="E89" s="29" t="s">
        <v>115</v>
      </c>
      <c r="F89" s="13"/>
      <c r="G89" s="7">
        <v>64</v>
      </c>
      <c r="H89" s="7">
        <v>63</v>
      </c>
      <c r="I89" s="7">
        <v>61</v>
      </c>
      <c r="J89" s="3"/>
      <c r="K89" s="7">
        <f t="shared" si="33"/>
        <v>188</v>
      </c>
      <c r="L89" s="7">
        <f>COUNT(F89:J89)</f>
        <v>3</v>
      </c>
      <c r="M89" s="7">
        <f>COUNT(I89)</f>
        <v>1</v>
      </c>
    </row>
    <row r="90" spans="1:13" s="11" customFormat="1" ht="12" customHeight="1">
      <c r="A90" s="37"/>
      <c r="B90" s="43"/>
      <c r="C90" s="46"/>
      <c r="D90" s="57"/>
      <c r="E90" s="5" t="s">
        <v>116</v>
      </c>
      <c r="F90" s="7"/>
      <c r="G90" s="7">
        <v>63</v>
      </c>
      <c r="H90" s="7">
        <v>61</v>
      </c>
      <c r="I90" s="7"/>
      <c r="J90" s="3"/>
      <c r="K90" s="7">
        <f>SUM(F90:J90)</f>
        <v>124</v>
      </c>
      <c r="L90" s="7">
        <f>COUNT(F90:J90)</f>
        <v>2</v>
      </c>
      <c r="M90" s="7">
        <f>COUNT(I90)</f>
        <v>0</v>
      </c>
    </row>
    <row r="91" spans="1:13" s="11" customFormat="1" ht="12" customHeight="1">
      <c r="A91" s="37"/>
      <c r="B91" s="43"/>
      <c r="C91" s="45" t="s">
        <v>161</v>
      </c>
      <c r="D91" s="55"/>
      <c r="E91" s="29" t="s">
        <v>152</v>
      </c>
      <c r="F91" s="7"/>
      <c r="G91" s="7">
        <v>56</v>
      </c>
      <c r="H91" s="7">
        <v>54</v>
      </c>
      <c r="I91" s="7"/>
      <c r="J91" s="3"/>
      <c r="K91" s="7">
        <f>SUM(F91:J91)</f>
        <v>110</v>
      </c>
      <c r="L91" s="7">
        <f>COUNT(F91:J91)</f>
        <v>2</v>
      </c>
      <c r="M91" s="7">
        <f>COUNT(I91)</f>
        <v>0</v>
      </c>
    </row>
    <row r="92" spans="1:13" s="11" customFormat="1" ht="12" customHeight="1">
      <c r="A92" s="37"/>
      <c r="B92" s="43"/>
      <c r="C92" s="47"/>
      <c r="D92" s="56"/>
      <c r="E92" s="29" t="s">
        <v>210</v>
      </c>
      <c r="F92" s="7"/>
      <c r="G92" s="7">
        <v>57</v>
      </c>
      <c r="H92" s="30"/>
      <c r="I92" s="7"/>
      <c r="J92" s="3"/>
      <c r="K92" s="7">
        <f>SUM(F92:J92)</f>
        <v>57</v>
      </c>
      <c r="L92" s="7">
        <f>COUNT(F92:J92)</f>
        <v>1</v>
      </c>
      <c r="M92" s="7">
        <f>COUNT(I92)</f>
        <v>0</v>
      </c>
    </row>
    <row r="93" spans="1:13" s="11" customFormat="1" ht="12" customHeight="1">
      <c r="A93" s="37"/>
      <c r="B93" s="43"/>
      <c r="C93" s="46"/>
      <c r="D93" s="57"/>
      <c r="E93" s="29" t="s">
        <v>211</v>
      </c>
      <c r="F93" s="7"/>
      <c r="G93" s="7">
        <v>57</v>
      </c>
      <c r="H93" s="30"/>
      <c r="I93" s="7"/>
      <c r="J93" s="3"/>
      <c r="K93" s="7">
        <f>SUM(F93:J93)</f>
        <v>57</v>
      </c>
      <c r="L93" s="7">
        <f>COUNT(F93:J93)</f>
        <v>1</v>
      </c>
      <c r="M93" s="7">
        <f>COUNT(I93)</f>
        <v>0</v>
      </c>
    </row>
    <row r="94" spans="1:13" s="11" customFormat="1" ht="12" customHeight="1">
      <c r="A94" s="37"/>
      <c r="B94" s="44"/>
      <c r="C94" s="52" t="s">
        <v>229</v>
      </c>
      <c r="D94" s="53"/>
      <c r="E94" s="53"/>
      <c r="F94" s="13"/>
      <c r="G94" s="3">
        <f>SUM(G89:G93)</f>
        <v>297</v>
      </c>
      <c r="H94" s="3">
        <f aca="true" t="shared" si="35" ref="H94:M94">SUM(H89:H93)</f>
        <v>178</v>
      </c>
      <c r="I94" s="3">
        <f t="shared" si="35"/>
        <v>61</v>
      </c>
      <c r="J94" s="3">
        <f t="shared" si="35"/>
        <v>0</v>
      </c>
      <c r="K94" s="3">
        <f t="shared" si="35"/>
        <v>536</v>
      </c>
      <c r="L94" s="3">
        <f t="shared" si="35"/>
        <v>9</v>
      </c>
      <c r="M94" s="3">
        <f t="shared" si="35"/>
        <v>1</v>
      </c>
    </row>
    <row r="95" spans="1:13" s="11" customFormat="1" ht="20.25" customHeight="1">
      <c r="A95" s="38"/>
      <c r="B95" s="58" t="s">
        <v>230</v>
      </c>
      <c r="C95" s="59"/>
      <c r="D95" s="59"/>
      <c r="E95" s="59"/>
      <c r="F95" s="3"/>
      <c r="G95" s="3">
        <f>G74+G82+G88+G94</f>
        <v>541</v>
      </c>
      <c r="H95" s="3">
        <f>H74+H82+H88+H94</f>
        <v>1108</v>
      </c>
      <c r="I95" s="3">
        <f>I74+I82+I88+I94</f>
        <v>627</v>
      </c>
      <c r="J95" s="3">
        <f>J74+J82+J88+J94</f>
        <v>455</v>
      </c>
      <c r="K95" s="3">
        <f>K74+K82+K88+K94</f>
        <v>2731</v>
      </c>
      <c r="L95" s="3">
        <f>L74+L82+L88+L94</f>
        <v>50</v>
      </c>
      <c r="M95" s="3">
        <f>M74+M82+M88+M94</f>
        <v>14</v>
      </c>
    </row>
    <row r="96" spans="1:13" ht="11.25" customHeight="1">
      <c r="A96" s="33" t="s">
        <v>79</v>
      </c>
      <c r="B96" s="42" t="s">
        <v>117</v>
      </c>
      <c r="C96" s="48" t="s">
        <v>24</v>
      </c>
      <c r="D96" s="48"/>
      <c r="E96" s="14" t="s">
        <v>164</v>
      </c>
      <c r="F96" s="6">
        <v>63</v>
      </c>
      <c r="G96" s="6">
        <v>64</v>
      </c>
      <c r="H96" s="6">
        <v>65</v>
      </c>
      <c r="I96" s="6">
        <v>63</v>
      </c>
      <c r="J96" s="6"/>
      <c r="K96" s="7">
        <f>SUM(F96:J96)</f>
        <v>255</v>
      </c>
      <c r="L96" s="7">
        <f>COUNT(F96:J96)</f>
        <v>4</v>
      </c>
      <c r="M96" s="7">
        <f>COUNT(I96)</f>
        <v>1</v>
      </c>
    </row>
    <row r="97" spans="1:13" ht="11.25" customHeight="1">
      <c r="A97" s="34"/>
      <c r="B97" s="43"/>
      <c r="C97" s="48"/>
      <c r="D97" s="64"/>
      <c r="E97" s="14" t="s">
        <v>63</v>
      </c>
      <c r="F97" s="6">
        <v>64</v>
      </c>
      <c r="G97" s="6">
        <v>65</v>
      </c>
      <c r="H97" s="6"/>
      <c r="I97" s="6"/>
      <c r="J97" s="6"/>
      <c r="K97" s="7">
        <f>SUM(F97:J97)</f>
        <v>129</v>
      </c>
      <c r="L97" s="7">
        <f>COUNT(F97:J97)</f>
        <v>2</v>
      </c>
      <c r="M97" s="7">
        <f>COUNT(I97)</f>
        <v>0</v>
      </c>
    </row>
    <row r="98" spans="1:13" s="11" customFormat="1" ht="12" customHeight="1">
      <c r="A98" s="34"/>
      <c r="B98" s="44"/>
      <c r="C98" s="70" t="s">
        <v>231</v>
      </c>
      <c r="D98" s="63"/>
      <c r="E98" s="63"/>
      <c r="F98" s="3">
        <f>SUM(F96:F97)</f>
        <v>127</v>
      </c>
      <c r="G98" s="3">
        <f aca="true" t="shared" si="36" ref="G98:M98">SUM(G96:G97)</f>
        <v>129</v>
      </c>
      <c r="H98" s="3">
        <f t="shared" si="36"/>
        <v>65</v>
      </c>
      <c r="I98" s="3">
        <f t="shared" si="36"/>
        <v>63</v>
      </c>
      <c r="J98" s="3">
        <f t="shared" si="36"/>
        <v>0</v>
      </c>
      <c r="K98" s="3">
        <f t="shared" si="36"/>
        <v>384</v>
      </c>
      <c r="L98" s="3">
        <f t="shared" si="36"/>
        <v>6</v>
      </c>
      <c r="M98" s="3">
        <f t="shared" si="36"/>
        <v>1</v>
      </c>
    </row>
    <row r="99" spans="1:13" ht="11.25" customHeight="1">
      <c r="A99" s="34"/>
      <c r="B99" s="59" t="s">
        <v>15</v>
      </c>
      <c r="C99" s="48" t="s">
        <v>16</v>
      </c>
      <c r="D99" s="68"/>
      <c r="E99" s="28" t="s">
        <v>213</v>
      </c>
      <c r="F99" s="7">
        <v>62</v>
      </c>
      <c r="G99" s="7">
        <v>66</v>
      </c>
      <c r="H99" s="7">
        <v>64</v>
      </c>
      <c r="I99" s="7">
        <v>77</v>
      </c>
      <c r="J99" s="7"/>
      <c r="K99" s="7">
        <f>SUM(F99:J99)</f>
        <v>269</v>
      </c>
      <c r="L99" s="7">
        <f>COUNT(F99:J99)</f>
        <v>4</v>
      </c>
      <c r="M99" s="7">
        <f>COUNT(I99)</f>
        <v>1</v>
      </c>
    </row>
    <row r="100" spans="1:13" ht="11.25" customHeight="1">
      <c r="A100" s="34"/>
      <c r="B100" s="59"/>
      <c r="C100" s="48"/>
      <c r="D100" s="69"/>
      <c r="E100" s="28" t="s">
        <v>212</v>
      </c>
      <c r="F100" s="7">
        <v>64</v>
      </c>
      <c r="G100" s="7">
        <v>63</v>
      </c>
      <c r="H100" s="7">
        <v>61</v>
      </c>
      <c r="I100" s="7">
        <v>74</v>
      </c>
      <c r="J100" s="7"/>
      <c r="K100" s="7">
        <f>SUM(F100:J100)</f>
        <v>262</v>
      </c>
      <c r="L100" s="7">
        <f>COUNT(F100:J100)</f>
        <v>4</v>
      </c>
      <c r="M100" s="7">
        <f>COUNT(I100)</f>
        <v>1</v>
      </c>
    </row>
    <row r="101" spans="1:13" ht="11.25" customHeight="1">
      <c r="A101" s="34"/>
      <c r="B101" s="59"/>
      <c r="C101" s="45" t="s">
        <v>17</v>
      </c>
      <c r="D101" s="45"/>
      <c r="E101" s="1" t="s">
        <v>102</v>
      </c>
      <c r="F101" s="7"/>
      <c r="G101" s="7">
        <v>60</v>
      </c>
      <c r="H101" s="7">
        <v>45</v>
      </c>
      <c r="I101" s="7"/>
      <c r="J101" s="7"/>
      <c r="K101" s="7">
        <f>SUM(F101:J101)</f>
        <v>105</v>
      </c>
      <c r="L101" s="7">
        <f>COUNT(F101:J101)</f>
        <v>2</v>
      </c>
      <c r="M101" s="7">
        <f>COUNT(I101)</f>
        <v>0</v>
      </c>
    </row>
    <row r="102" spans="1:13" ht="11.25" customHeight="1">
      <c r="A102" s="34"/>
      <c r="B102" s="59"/>
      <c r="C102" s="46"/>
      <c r="D102" s="46"/>
      <c r="E102" s="1" t="s">
        <v>103</v>
      </c>
      <c r="F102" s="7"/>
      <c r="G102" s="7">
        <v>60</v>
      </c>
      <c r="H102" s="7"/>
      <c r="I102" s="7"/>
      <c r="J102" s="8"/>
      <c r="K102" s="7">
        <f>SUM(F102:J102)</f>
        <v>60</v>
      </c>
      <c r="L102" s="7">
        <f>COUNT(F102:J102)</f>
        <v>1</v>
      </c>
      <c r="M102" s="7">
        <f>COUNT(I102)</f>
        <v>0</v>
      </c>
    </row>
    <row r="103" spans="1:13" s="11" customFormat="1" ht="12" customHeight="1">
      <c r="A103" s="34"/>
      <c r="B103" s="59"/>
      <c r="C103" s="70" t="s">
        <v>232</v>
      </c>
      <c r="D103" s="63"/>
      <c r="E103" s="63"/>
      <c r="F103" s="3">
        <f>SUM(F99:F102)</f>
        <v>126</v>
      </c>
      <c r="G103" s="3">
        <f aca="true" t="shared" si="37" ref="G103:M103">SUM(G99:G102)</f>
        <v>249</v>
      </c>
      <c r="H103" s="3">
        <f t="shared" si="37"/>
        <v>170</v>
      </c>
      <c r="I103" s="3">
        <f t="shared" si="37"/>
        <v>151</v>
      </c>
      <c r="J103" s="3">
        <f t="shared" si="37"/>
        <v>0</v>
      </c>
      <c r="K103" s="3">
        <f t="shared" si="37"/>
        <v>696</v>
      </c>
      <c r="L103" s="3">
        <f t="shared" si="37"/>
        <v>11</v>
      </c>
      <c r="M103" s="3">
        <f t="shared" si="37"/>
        <v>2</v>
      </c>
    </row>
    <row r="104" spans="1:13" ht="11.25" customHeight="1">
      <c r="A104" s="34"/>
      <c r="B104" s="59" t="s">
        <v>143</v>
      </c>
      <c r="C104" s="48" t="s">
        <v>19</v>
      </c>
      <c r="D104" s="48"/>
      <c r="E104" s="1" t="s">
        <v>55</v>
      </c>
      <c r="F104" s="7">
        <v>57</v>
      </c>
      <c r="G104" s="7">
        <v>62</v>
      </c>
      <c r="H104" s="7">
        <v>61</v>
      </c>
      <c r="I104" s="7">
        <v>62</v>
      </c>
      <c r="J104" s="7"/>
      <c r="K104" s="7">
        <f aca="true" t="shared" si="38" ref="K104:K110">SUM(F104:J104)</f>
        <v>242</v>
      </c>
      <c r="L104" s="7">
        <f>COUNT(F104:J104)</f>
        <v>4</v>
      </c>
      <c r="M104" s="7">
        <f>COUNT(I104)</f>
        <v>1</v>
      </c>
    </row>
    <row r="105" spans="1:13" ht="11.25" customHeight="1">
      <c r="A105" s="34"/>
      <c r="B105" s="59"/>
      <c r="C105" s="48"/>
      <c r="D105" s="48"/>
      <c r="E105" s="1" t="s">
        <v>31</v>
      </c>
      <c r="F105" s="7">
        <v>60</v>
      </c>
      <c r="G105" s="7">
        <v>62</v>
      </c>
      <c r="H105" s="7">
        <v>59</v>
      </c>
      <c r="I105" s="7"/>
      <c r="J105" s="7"/>
      <c r="K105" s="7">
        <f t="shared" si="38"/>
        <v>181</v>
      </c>
      <c r="L105" s="7">
        <f>COUNT(F105:J105)</f>
        <v>3</v>
      </c>
      <c r="M105" s="7">
        <f>COUNT(I105)</f>
        <v>0</v>
      </c>
    </row>
    <row r="106" spans="1:13" ht="11.25" customHeight="1">
      <c r="A106" s="34"/>
      <c r="B106" s="59"/>
      <c r="C106" s="48"/>
      <c r="D106" s="48"/>
      <c r="E106" s="1" t="s">
        <v>104</v>
      </c>
      <c r="F106" s="7">
        <v>56</v>
      </c>
      <c r="G106" s="7">
        <v>57</v>
      </c>
      <c r="H106" s="7"/>
      <c r="I106" s="7"/>
      <c r="J106" s="8"/>
      <c r="K106" s="7">
        <f t="shared" si="38"/>
        <v>113</v>
      </c>
      <c r="L106" s="7">
        <f>COUNT(F106:J106)</f>
        <v>2</v>
      </c>
      <c r="M106" s="7">
        <f>COUNT(I106)</f>
        <v>0</v>
      </c>
    </row>
    <row r="107" spans="1:13" ht="11.25" customHeight="1">
      <c r="A107" s="34"/>
      <c r="B107" s="59"/>
      <c r="C107" s="48" t="s">
        <v>32</v>
      </c>
      <c r="D107" s="45"/>
      <c r="E107" s="1" t="s">
        <v>64</v>
      </c>
      <c r="F107" s="7">
        <v>65</v>
      </c>
      <c r="G107" s="7">
        <v>57</v>
      </c>
      <c r="H107" s="7">
        <v>60</v>
      </c>
      <c r="I107" s="7">
        <v>71</v>
      </c>
      <c r="J107" s="7"/>
      <c r="K107" s="7">
        <f t="shared" si="38"/>
        <v>253</v>
      </c>
      <c r="L107" s="7">
        <f>COUNT(F107:J107)</f>
        <v>4</v>
      </c>
      <c r="M107" s="7">
        <f>COUNT(I107)</f>
        <v>1</v>
      </c>
    </row>
    <row r="108" spans="1:13" ht="11.25" customHeight="1">
      <c r="A108" s="34"/>
      <c r="B108" s="59"/>
      <c r="C108" s="48"/>
      <c r="D108" s="46"/>
      <c r="E108" s="1" t="s">
        <v>65</v>
      </c>
      <c r="F108" s="7">
        <v>63</v>
      </c>
      <c r="G108" s="7">
        <v>58</v>
      </c>
      <c r="H108" s="7">
        <v>57</v>
      </c>
      <c r="I108" s="7"/>
      <c r="J108" s="7"/>
      <c r="K108" s="7">
        <f t="shared" si="38"/>
        <v>178</v>
      </c>
      <c r="L108" s="7">
        <f>COUNT(F108:J108)</f>
        <v>3</v>
      </c>
      <c r="M108" s="7">
        <f>COUNT(I108)</f>
        <v>0</v>
      </c>
    </row>
    <row r="109" spans="1:13" s="11" customFormat="1" ht="12" customHeight="1">
      <c r="A109" s="34"/>
      <c r="B109" s="59"/>
      <c r="C109" s="70" t="s">
        <v>233</v>
      </c>
      <c r="D109" s="63"/>
      <c r="E109" s="63"/>
      <c r="F109" s="3">
        <f>SUM(F104:F108)</f>
        <v>301</v>
      </c>
      <c r="G109" s="3">
        <f aca="true" t="shared" si="39" ref="G109:M109">SUM(G104:G108)</f>
        <v>296</v>
      </c>
      <c r="H109" s="3">
        <f t="shared" si="39"/>
        <v>237</v>
      </c>
      <c r="I109" s="3">
        <f t="shared" si="39"/>
        <v>133</v>
      </c>
      <c r="J109" s="3">
        <f t="shared" si="39"/>
        <v>0</v>
      </c>
      <c r="K109" s="3">
        <f t="shared" si="39"/>
        <v>967</v>
      </c>
      <c r="L109" s="3">
        <f t="shared" si="39"/>
        <v>16</v>
      </c>
      <c r="M109" s="3">
        <f t="shared" si="39"/>
        <v>2</v>
      </c>
    </row>
    <row r="110" spans="1:13" s="11" customFormat="1" ht="11.25" customHeight="1">
      <c r="A110" s="34"/>
      <c r="B110" s="59" t="s">
        <v>144</v>
      </c>
      <c r="C110" s="48" t="s">
        <v>81</v>
      </c>
      <c r="D110" s="48"/>
      <c r="E110" s="1" t="s">
        <v>66</v>
      </c>
      <c r="F110" s="7">
        <v>62</v>
      </c>
      <c r="G110" s="7">
        <v>54</v>
      </c>
      <c r="H110" s="7">
        <v>48</v>
      </c>
      <c r="I110" s="7">
        <v>7</v>
      </c>
      <c r="J110" s="7"/>
      <c r="K110" s="7">
        <f t="shared" si="38"/>
        <v>171</v>
      </c>
      <c r="L110" s="7">
        <f>COUNT(F110:I110)</f>
        <v>4</v>
      </c>
      <c r="M110" s="7">
        <f>COUNT(I110)</f>
        <v>1</v>
      </c>
    </row>
    <row r="111" spans="1:13" s="11" customFormat="1" ht="11.25" customHeight="1">
      <c r="A111" s="34"/>
      <c r="B111" s="59"/>
      <c r="C111" s="48"/>
      <c r="D111" s="48"/>
      <c r="E111" s="1" t="s">
        <v>67</v>
      </c>
      <c r="F111" s="7">
        <v>58</v>
      </c>
      <c r="G111" s="7">
        <v>60</v>
      </c>
      <c r="H111" s="7">
        <v>54</v>
      </c>
      <c r="I111" s="7"/>
      <c r="J111" s="7"/>
      <c r="K111" s="7">
        <f aca="true" t="shared" si="40" ref="K111:K121">SUM(F111:J111)</f>
        <v>172</v>
      </c>
      <c r="L111" s="7">
        <f aca="true" t="shared" si="41" ref="L111:L121">COUNT(F111:I111)</f>
        <v>3</v>
      </c>
      <c r="M111" s="7">
        <f aca="true" t="shared" si="42" ref="M111:M121">COUNT(I111)</f>
        <v>0</v>
      </c>
    </row>
    <row r="112" spans="1:13" s="11" customFormat="1" ht="11.25" customHeight="1">
      <c r="A112" s="34"/>
      <c r="B112" s="59"/>
      <c r="C112" s="48" t="s">
        <v>82</v>
      </c>
      <c r="D112" s="45"/>
      <c r="E112" s="1" t="s">
        <v>112</v>
      </c>
      <c r="F112" s="7">
        <v>66</v>
      </c>
      <c r="G112" s="7"/>
      <c r="H112" s="7"/>
      <c r="I112" s="7"/>
      <c r="J112" s="7"/>
      <c r="K112" s="7">
        <f t="shared" si="40"/>
        <v>66</v>
      </c>
      <c r="L112" s="7">
        <f t="shared" si="41"/>
        <v>1</v>
      </c>
      <c r="M112" s="7">
        <f t="shared" si="42"/>
        <v>0</v>
      </c>
    </row>
    <row r="113" spans="1:13" s="11" customFormat="1" ht="11.25" customHeight="1">
      <c r="A113" s="34"/>
      <c r="B113" s="59"/>
      <c r="C113" s="48"/>
      <c r="D113" s="47"/>
      <c r="E113" s="1" t="s">
        <v>113</v>
      </c>
      <c r="F113" s="7">
        <v>60</v>
      </c>
      <c r="G113" s="7"/>
      <c r="H113" s="7"/>
      <c r="I113" s="7"/>
      <c r="J113" s="7"/>
      <c r="K113" s="7">
        <f t="shared" si="40"/>
        <v>60</v>
      </c>
      <c r="L113" s="7">
        <f t="shared" si="41"/>
        <v>1</v>
      </c>
      <c r="M113" s="7">
        <f t="shared" si="42"/>
        <v>0</v>
      </c>
    </row>
    <row r="114" spans="1:13" s="11" customFormat="1" ht="11.25" customHeight="1">
      <c r="A114" s="34"/>
      <c r="B114" s="59"/>
      <c r="C114" s="48"/>
      <c r="D114" s="47"/>
      <c r="E114" s="1" t="s">
        <v>130</v>
      </c>
      <c r="F114" s="7">
        <v>61</v>
      </c>
      <c r="G114" s="7"/>
      <c r="H114" s="7"/>
      <c r="I114" s="7"/>
      <c r="J114" s="7"/>
      <c r="K114" s="7">
        <f>SUM(F114:J114)</f>
        <v>61</v>
      </c>
      <c r="L114" s="7">
        <f>COUNT(F114:I114)</f>
        <v>1</v>
      </c>
      <c r="M114" s="7">
        <f>COUNT(I114)</f>
        <v>0</v>
      </c>
    </row>
    <row r="115" spans="1:13" s="11" customFormat="1" ht="11.25" customHeight="1">
      <c r="A115" s="34"/>
      <c r="B115" s="59"/>
      <c r="C115" s="48"/>
      <c r="D115" s="46"/>
      <c r="E115" s="1" t="s">
        <v>131</v>
      </c>
      <c r="F115" s="7">
        <v>62</v>
      </c>
      <c r="G115" s="7"/>
      <c r="H115" s="7"/>
      <c r="I115" s="7"/>
      <c r="J115" s="7"/>
      <c r="K115" s="7">
        <f>SUM(F115:J115)</f>
        <v>62</v>
      </c>
      <c r="L115" s="7">
        <f>COUNT(F115:I115)</f>
        <v>1</v>
      </c>
      <c r="M115" s="7">
        <f>COUNT(I115)</f>
        <v>0</v>
      </c>
    </row>
    <row r="116" spans="1:13" s="11" customFormat="1" ht="11.25" customHeight="1">
      <c r="A116" s="34"/>
      <c r="B116" s="59"/>
      <c r="C116" s="48"/>
      <c r="D116" s="48" t="s">
        <v>44</v>
      </c>
      <c r="E116" s="1" t="s">
        <v>68</v>
      </c>
      <c r="F116" s="7"/>
      <c r="G116" s="7">
        <v>66</v>
      </c>
      <c r="H116" s="7">
        <v>44</v>
      </c>
      <c r="I116" s="7">
        <v>75</v>
      </c>
      <c r="J116" s="7"/>
      <c r="K116" s="7">
        <f t="shared" si="40"/>
        <v>185</v>
      </c>
      <c r="L116" s="7">
        <f t="shared" si="41"/>
        <v>3</v>
      </c>
      <c r="M116" s="7">
        <f t="shared" si="42"/>
        <v>1</v>
      </c>
    </row>
    <row r="117" spans="1:13" s="11" customFormat="1" ht="11.25" customHeight="1">
      <c r="A117" s="34"/>
      <c r="B117" s="59"/>
      <c r="C117" s="48"/>
      <c r="D117" s="48"/>
      <c r="E117" s="1" t="s">
        <v>69</v>
      </c>
      <c r="F117" s="7"/>
      <c r="G117" s="7">
        <v>65</v>
      </c>
      <c r="H117" s="7">
        <v>44</v>
      </c>
      <c r="I117" s="7"/>
      <c r="J117" s="7"/>
      <c r="K117" s="7">
        <f t="shared" si="40"/>
        <v>109</v>
      </c>
      <c r="L117" s="7">
        <f t="shared" si="41"/>
        <v>2</v>
      </c>
      <c r="M117" s="7">
        <f t="shared" si="42"/>
        <v>0</v>
      </c>
    </row>
    <row r="118" spans="1:13" s="11" customFormat="1" ht="11.25" customHeight="1">
      <c r="A118" s="34"/>
      <c r="B118" s="59"/>
      <c r="C118" s="48"/>
      <c r="D118" s="48" t="s">
        <v>45</v>
      </c>
      <c r="E118" s="1" t="s">
        <v>56</v>
      </c>
      <c r="F118" s="7"/>
      <c r="G118" s="7">
        <v>56</v>
      </c>
      <c r="H118" s="7">
        <v>45</v>
      </c>
      <c r="I118" s="7">
        <v>59</v>
      </c>
      <c r="J118" s="7"/>
      <c r="K118" s="7">
        <f t="shared" si="40"/>
        <v>160</v>
      </c>
      <c r="L118" s="7">
        <f t="shared" si="41"/>
        <v>3</v>
      </c>
      <c r="M118" s="7">
        <f t="shared" si="42"/>
        <v>1</v>
      </c>
    </row>
    <row r="119" spans="1:13" s="11" customFormat="1" ht="11.25" customHeight="1">
      <c r="A119" s="34"/>
      <c r="B119" s="59"/>
      <c r="C119" s="48"/>
      <c r="D119" s="48"/>
      <c r="E119" s="1" t="s">
        <v>36</v>
      </c>
      <c r="F119" s="7"/>
      <c r="G119" s="7">
        <v>55</v>
      </c>
      <c r="H119" s="7">
        <v>45</v>
      </c>
      <c r="I119" s="7"/>
      <c r="J119" s="7"/>
      <c r="K119" s="7">
        <f t="shared" si="40"/>
        <v>100</v>
      </c>
      <c r="L119" s="7">
        <f t="shared" si="41"/>
        <v>2</v>
      </c>
      <c r="M119" s="7">
        <f t="shared" si="42"/>
        <v>0</v>
      </c>
    </row>
    <row r="120" spans="1:13" s="11" customFormat="1" ht="11.25" customHeight="1">
      <c r="A120" s="34"/>
      <c r="B120" s="59"/>
      <c r="C120" s="48" t="s">
        <v>83</v>
      </c>
      <c r="D120" s="48"/>
      <c r="E120" s="1" t="s">
        <v>70</v>
      </c>
      <c r="F120" s="7">
        <v>59</v>
      </c>
      <c r="G120" s="7">
        <v>55</v>
      </c>
      <c r="H120" s="7">
        <v>57</v>
      </c>
      <c r="I120" s="7">
        <v>71</v>
      </c>
      <c r="J120" s="7"/>
      <c r="K120" s="7">
        <f t="shared" si="40"/>
        <v>242</v>
      </c>
      <c r="L120" s="7">
        <f t="shared" si="41"/>
        <v>4</v>
      </c>
      <c r="M120" s="7">
        <f t="shared" si="42"/>
        <v>1</v>
      </c>
    </row>
    <row r="121" spans="1:13" s="11" customFormat="1" ht="11.25" customHeight="1">
      <c r="A121" s="34"/>
      <c r="B121" s="59"/>
      <c r="C121" s="48"/>
      <c r="D121" s="48"/>
      <c r="E121" s="1" t="s">
        <v>71</v>
      </c>
      <c r="F121" s="7">
        <v>58</v>
      </c>
      <c r="G121" s="7">
        <v>55</v>
      </c>
      <c r="H121" s="7">
        <v>50</v>
      </c>
      <c r="I121" s="7"/>
      <c r="J121" s="7"/>
      <c r="K121" s="7">
        <f t="shared" si="40"/>
        <v>163</v>
      </c>
      <c r="L121" s="7">
        <f t="shared" si="41"/>
        <v>3</v>
      </c>
      <c r="M121" s="7">
        <f t="shared" si="42"/>
        <v>0</v>
      </c>
    </row>
    <row r="122" spans="1:13" s="11" customFormat="1" ht="12" customHeight="1">
      <c r="A122" s="34"/>
      <c r="B122" s="59"/>
      <c r="C122" s="70" t="s">
        <v>234</v>
      </c>
      <c r="D122" s="63"/>
      <c r="E122" s="63"/>
      <c r="F122" s="3">
        <f>SUM(F110:F121)</f>
        <v>486</v>
      </c>
      <c r="G122" s="3">
        <f aca="true" t="shared" si="43" ref="G122:M122">SUM(G110:G121)</f>
        <v>466</v>
      </c>
      <c r="H122" s="3">
        <f t="shared" si="43"/>
        <v>387</v>
      </c>
      <c r="I122" s="3">
        <f t="shared" si="43"/>
        <v>212</v>
      </c>
      <c r="J122" s="3">
        <f t="shared" si="43"/>
        <v>0</v>
      </c>
      <c r="K122" s="3">
        <f t="shared" si="43"/>
        <v>1551</v>
      </c>
      <c r="L122" s="3">
        <f t="shared" si="43"/>
        <v>28</v>
      </c>
      <c r="M122" s="3">
        <f t="shared" si="43"/>
        <v>4</v>
      </c>
    </row>
    <row r="123" spans="1:13" ht="11.25" customHeight="1">
      <c r="A123" s="34"/>
      <c r="B123" s="49" t="s">
        <v>225</v>
      </c>
      <c r="C123" s="48" t="s">
        <v>136</v>
      </c>
      <c r="D123" s="45"/>
      <c r="E123" s="28" t="s">
        <v>214</v>
      </c>
      <c r="F123" s="7">
        <v>60</v>
      </c>
      <c r="G123" s="7">
        <v>65</v>
      </c>
      <c r="H123" s="7">
        <v>50</v>
      </c>
      <c r="I123" s="7">
        <v>52</v>
      </c>
      <c r="J123" s="7"/>
      <c r="K123" s="7">
        <f aca="true" t="shared" si="44" ref="K123:K136">SUM(F123:J123)</f>
        <v>227</v>
      </c>
      <c r="L123" s="7">
        <f aca="true" t="shared" si="45" ref="L123:L136">COUNT(F123:J123)</f>
        <v>4</v>
      </c>
      <c r="M123" s="7">
        <f aca="true" t="shared" si="46" ref="M123:M136">COUNT(I123)</f>
        <v>1</v>
      </c>
    </row>
    <row r="124" spans="1:13" ht="11.25" customHeight="1">
      <c r="A124" s="34"/>
      <c r="B124" s="50"/>
      <c r="C124" s="48"/>
      <c r="D124" s="46"/>
      <c r="E124" s="28" t="s">
        <v>215</v>
      </c>
      <c r="F124" s="7">
        <v>60</v>
      </c>
      <c r="G124" s="7">
        <v>66</v>
      </c>
      <c r="H124" s="7">
        <v>50</v>
      </c>
      <c r="I124" s="7">
        <v>49</v>
      </c>
      <c r="J124" s="7"/>
      <c r="K124" s="7">
        <f t="shared" si="44"/>
        <v>225</v>
      </c>
      <c r="L124" s="7">
        <f t="shared" si="45"/>
        <v>4</v>
      </c>
      <c r="M124" s="7">
        <f t="shared" si="46"/>
        <v>1</v>
      </c>
    </row>
    <row r="125" spans="1:13" ht="11.25" customHeight="1">
      <c r="A125" s="34"/>
      <c r="B125" s="50"/>
      <c r="C125" s="48"/>
      <c r="D125" s="1" t="s">
        <v>94</v>
      </c>
      <c r="E125" s="28" t="s">
        <v>216</v>
      </c>
      <c r="F125" s="7">
        <v>13</v>
      </c>
      <c r="G125" s="7">
        <v>10</v>
      </c>
      <c r="H125" s="7">
        <v>14</v>
      </c>
      <c r="I125" s="7">
        <v>7</v>
      </c>
      <c r="J125" s="7"/>
      <c r="K125" s="7">
        <f t="shared" si="44"/>
        <v>44</v>
      </c>
      <c r="L125" s="7">
        <f t="shared" si="45"/>
        <v>4</v>
      </c>
      <c r="M125" s="7">
        <f t="shared" si="46"/>
        <v>1</v>
      </c>
    </row>
    <row r="126" spans="1:13" ht="11.25" customHeight="1">
      <c r="A126" s="34"/>
      <c r="B126" s="50"/>
      <c r="C126" s="48" t="s">
        <v>25</v>
      </c>
      <c r="D126" s="48"/>
      <c r="E126" s="28" t="s">
        <v>217</v>
      </c>
      <c r="F126" s="7">
        <v>64</v>
      </c>
      <c r="G126" s="7">
        <v>63</v>
      </c>
      <c r="H126" s="7">
        <v>50</v>
      </c>
      <c r="I126" s="7">
        <v>48</v>
      </c>
      <c r="J126" s="7"/>
      <c r="K126" s="7">
        <f t="shared" si="44"/>
        <v>225</v>
      </c>
      <c r="L126" s="7">
        <f t="shared" si="45"/>
        <v>4</v>
      </c>
      <c r="M126" s="7">
        <f t="shared" si="46"/>
        <v>1</v>
      </c>
    </row>
    <row r="127" spans="1:13" ht="11.25" customHeight="1">
      <c r="A127" s="34"/>
      <c r="B127" s="50"/>
      <c r="C127" s="48"/>
      <c r="D127" s="48"/>
      <c r="E127" s="28" t="s">
        <v>218</v>
      </c>
      <c r="F127" s="7">
        <v>63</v>
      </c>
      <c r="G127" s="7">
        <v>65</v>
      </c>
      <c r="H127" s="7">
        <v>50</v>
      </c>
      <c r="I127" s="7">
        <v>48</v>
      </c>
      <c r="J127" s="7"/>
      <c r="K127" s="7">
        <f t="shared" si="44"/>
        <v>226</v>
      </c>
      <c r="L127" s="7">
        <f t="shared" si="45"/>
        <v>4</v>
      </c>
      <c r="M127" s="7">
        <f t="shared" si="46"/>
        <v>1</v>
      </c>
    </row>
    <row r="128" spans="1:13" ht="11.25" customHeight="1">
      <c r="A128" s="34"/>
      <c r="B128" s="50"/>
      <c r="C128" s="45" t="s">
        <v>165</v>
      </c>
      <c r="D128" s="45"/>
      <c r="E128" s="1" t="s">
        <v>166</v>
      </c>
      <c r="F128" s="7"/>
      <c r="G128" s="7">
        <v>55</v>
      </c>
      <c r="H128" s="7">
        <v>51</v>
      </c>
      <c r="I128" s="7">
        <v>68</v>
      </c>
      <c r="J128" s="7"/>
      <c r="K128" s="7">
        <f>SUM(F128:J128)</f>
        <v>174</v>
      </c>
      <c r="L128" s="7">
        <f>COUNT(F128:J128)</f>
        <v>3</v>
      </c>
      <c r="M128" s="7">
        <f>COUNT(I128)</f>
        <v>1</v>
      </c>
    </row>
    <row r="129" spans="1:13" ht="11.25" customHeight="1">
      <c r="A129" s="34"/>
      <c r="B129" s="50"/>
      <c r="C129" s="46"/>
      <c r="D129" s="46"/>
      <c r="E129" s="1" t="s">
        <v>167</v>
      </c>
      <c r="F129" s="7"/>
      <c r="G129" s="7">
        <v>56</v>
      </c>
      <c r="H129" s="7"/>
      <c r="I129" s="7"/>
      <c r="J129" s="7"/>
      <c r="K129" s="7">
        <f>SUM(F129:J129)</f>
        <v>56</v>
      </c>
      <c r="L129" s="7">
        <f>COUNT(F129:J129)</f>
        <v>1</v>
      </c>
      <c r="M129" s="7">
        <f>COUNT(I129)</f>
        <v>0</v>
      </c>
    </row>
    <row r="130" spans="1:13" ht="11.25" customHeight="1">
      <c r="A130" s="34"/>
      <c r="B130" s="50"/>
      <c r="C130" s="48" t="s">
        <v>99</v>
      </c>
      <c r="D130" s="48"/>
      <c r="E130" s="28" t="s">
        <v>219</v>
      </c>
      <c r="F130" s="7">
        <v>62</v>
      </c>
      <c r="G130" s="7">
        <v>58</v>
      </c>
      <c r="H130" s="7">
        <v>50</v>
      </c>
      <c r="I130" s="7">
        <v>47</v>
      </c>
      <c r="J130" s="7"/>
      <c r="K130" s="7">
        <f t="shared" si="44"/>
        <v>217</v>
      </c>
      <c r="L130" s="7">
        <f t="shared" si="45"/>
        <v>4</v>
      </c>
      <c r="M130" s="7">
        <f t="shared" si="46"/>
        <v>1</v>
      </c>
    </row>
    <row r="131" spans="1:13" ht="11.25" customHeight="1">
      <c r="A131" s="34"/>
      <c r="B131" s="50"/>
      <c r="C131" s="48"/>
      <c r="D131" s="48"/>
      <c r="E131" s="28" t="s">
        <v>220</v>
      </c>
      <c r="F131" s="7">
        <v>59</v>
      </c>
      <c r="G131" s="7">
        <v>64</v>
      </c>
      <c r="H131" s="7">
        <v>50</v>
      </c>
      <c r="I131" s="7">
        <v>47</v>
      </c>
      <c r="J131" s="7"/>
      <c r="K131" s="7">
        <f t="shared" si="44"/>
        <v>220</v>
      </c>
      <c r="L131" s="7">
        <f t="shared" si="45"/>
        <v>4</v>
      </c>
      <c r="M131" s="7">
        <f t="shared" si="46"/>
        <v>1</v>
      </c>
    </row>
    <row r="132" spans="1:13" ht="11.25" customHeight="1">
      <c r="A132" s="34"/>
      <c r="B132" s="50"/>
      <c r="C132" s="45" t="s">
        <v>26</v>
      </c>
      <c r="D132" s="48"/>
      <c r="E132" s="28" t="s">
        <v>221</v>
      </c>
      <c r="F132" s="7">
        <v>63</v>
      </c>
      <c r="G132" s="7">
        <v>67</v>
      </c>
      <c r="H132" s="7">
        <v>51</v>
      </c>
      <c r="I132" s="7">
        <v>48</v>
      </c>
      <c r="J132" s="7"/>
      <c r="K132" s="7">
        <f t="shared" si="44"/>
        <v>229</v>
      </c>
      <c r="L132" s="7">
        <f t="shared" si="45"/>
        <v>4</v>
      </c>
      <c r="M132" s="7">
        <f t="shared" si="46"/>
        <v>1</v>
      </c>
    </row>
    <row r="133" spans="1:13" ht="11.25" customHeight="1">
      <c r="A133" s="34"/>
      <c r="B133" s="50"/>
      <c r="C133" s="47"/>
      <c r="D133" s="48"/>
      <c r="E133" s="28" t="s">
        <v>222</v>
      </c>
      <c r="F133" s="7">
        <v>62</v>
      </c>
      <c r="G133" s="7">
        <v>64</v>
      </c>
      <c r="H133" s="7">
        <v>50</v>
      </c>
      <c r="I133" s="7">
        <v>47</v>
      </c>
      <c r="J133" s="7"/>
      <c r="K133" s="7">
        <f t="shared" si="44"/>
        <v>223</v>
      </c>
      <c r="L133" s="7">
        <f t="shared" si="45"/>
        <v>4</v>
      </c>
      <c r="M133" s="7">
        <f t="shared" si="46"/>
        <v>1</v>
      </c>
    </row>
    <row r="134" spans="1:13" ht="11.25" customHeight="1">
      <c r="A134" s="34"/>
      <c r="B134" s="50"/>
      <c r="C134" s="47"/>
      <c r="D134" s="48"/>
      <c r="E134" s="28" t="s">
        <v>223</v>
      </c>
      <c r="F134" s="7">
        <v>61</v>
      </c>
      <c r="G134" s="7"/>
      <c r="H134" s="7"/>
      <c r="I134" s="7"/>
      <c r="J134" s="7"/>
      <c r="K134" s="7">
        <f t="shared" si="44"/>
        <v>61</v>
      </c>
      <c r="L134" s="7">
        <f t="shared" si="45"/>
        <v>1</v>
      </c>
      <c r="M134" s="7">
        <f t="shared" si="46"/>
        <v>0</v>
      </c>
    </row>
    <row r="135" spans="1:13" ht="11.25" customHeight="1">
      <c r="A135" s="34"/>
      <c r="B135" s="50"/>
      <c r="C135" s="46"/>
      <c r="D135" s="48"/>
      <c r="E135" s="28" t="s">
        <v>224</v>
      </c>
      <c r="F135" s="7">
        <v>62</v>
      </c>
      <c r="G135" s="7"/>
      <c r="H135" s="7"/>
      <c r="I135" s="7"/>
      <c r="J135" s="7"/>
      <c r="K135" s="7">
        <f t="shared" si="44"/>
        <v>62</v>
      </c>
      <c r="L135" s="7">
        <f t="shared" si="45"/>
        <v>1</v>
      </c>
      <c r="M135" s="7">
        <f t="shared" si="46"/>
        <v>0</v>
      </c>
    </row>
    <row r="136" spans="1:13" ht="11.25" customHeight="1">
      <c r="A136" s="34"/>
      <c r="B136" s="50"/>
      <c r="C136" s="5" t="s">
        <v>93</v>
      </c>
      <c r="E136" s="1" t="s">
        <v>93</v>
      </c>
      <c r="F136" s="7"/>
      <c r="G136" s="7">
        <v>55</v>
      </c>
      <c r="H136" s="7">
        <v>44</v>
      </c>
      <c r="I136" s="7">
        <v>59</v>
      </c>
      <c r="J136" s="7"/>
      <c r="K136" s="7">
        <f t="shared" si="44"/>
        <v>158</v>
      </c>
      <c r="L136" s="7">
        <f t="shared" si="45"/>
        <v>3</v>
      </c>
      <c r="M136" s="7">
        <f t="shared" si="46"/>
        <v>1</v>
      </c>
    </row>
    <row r="137" spans="1:13" s="11" customFormat="1" ht="12" customHeight="1">
      <c r="A137" s="34"/>
      <c r="B137" s="50"/>
      <c r="C137" s="45" t="s">
        <v>42</v>
      </c>
      <c r="D137" s="45"/>
      <c r="E137" s="1" t="s">
        <v>134</v>
      </c>
      <c r="F137" s="7">
        <v>61</v>
      </c>
      <c r="G137" s="7">
        <v>68</v>
      </c>
      <c r="H137" s="7">
        <v>62</v>
      </c>
      <c r="I137" s="7">
        <v>65</v>
      </c>
      <c r="J137" s="7"/>
      <c r="K137" s="7">
        <f aca="true" t="shared" si="47" ref="K137:K144">SUM(F137:J137)</f>
        <v>256</v>
      </c>
      <c r="L137" s="7">
        <f aca="true" t="shared" si="48" ref="L137:L144">COUNT(F137:J137)</f>
        <v>4</v>
      </c>
      <c r="M137" s="7">
        <f aca="true" t="shared" si="49" ref="M137:M144">COUNT(I137)</f>
        <v>1</v>
      </c>
    </row>
    <row r="138" spans="1:13" s="11" customFormat="1" ht="12" customHeight="1">
      <c r="A138" s="34"/>
      <c r="B138" s="50"/>
      <c r="C138" s="47"/>
      <c r="D138" s="46"/>
      <c r="E138" s="1" t="s">
        <v>135</v>
      </c>
      <c r="F138" s="7">
        <v>65</v>
      </c>
      <c r="G138" s="7">
        <v>65</v>
      </c>
      <c r="H138" s="7">
        <v>60</v>
      </c>
      <c r="I138" s="7"/>
      <c r="J138" s="7"/>
      <c r="K138" s="7">
        <f t="shared" si="47"/>
        <v>190</v>
      </c>
      <c r="L138" s="7">
        <f t="shared" si="48"/>
        <v>3</v>
      </c>
      <c r="M138" s="7">
        <f t="shared" si="49"/>
        <v>0</v>
      </c>
    </row>
    <row r="139" spans="1:13" s="11" customFormat="1" ht="12" customHeight="1">
      <c r="A139" s="34"/>
      <c r="B139" s="50"/>
      <c r="C139" s="45" t="s">
        <v>92</v>
      </c>
      <c r="D139" s="45"/>
      <c r="E139" s="1" t="s">
        <v>139</v>
      </c>
      <c r="F139" s="7">
        <v>61</v>
      </c>
      <c r="G139" s="7">
        <v>60</v>
      </c>
      <c r="H139" s="7">
        <v>52</v>
      </c>
      <c r="I139" s="7">
        <v>33</v>
      </c>
      <c r="J139" s="7"/>
      <c r="K139" s="7">
        <f t="shared" si="47"/>
        <v>206</v>
      </c>
      <c r="L139" s="7">
        <f t="shared" si="48"/>
        <v>4</v>
      </c>
      <c r="M139" s="7">
        <f t="shared" si="49"/>
        <v>1</v>
      </c>
    </row>
    <row r="140" spans="1:13" s="11" customFormat="1" ht="12" customHeight="1">
      <c r="A140" s="34"/>
      <c r="B140" s="50"/>
      <c r="C140" s="47"/>
      <c r="D140" s="46"/>
      <c r="E140" s="1" t="s">
        <v>140</v>
      </c>
      <c r="F140" s="7"/>
      <c r="G140" s="7">
        <v>63</v>
      </c>
      <c r="H140" s="7">
        <v>55</v>
      </c>
      <c r="I140" s="7"/>
      <c r="J140" s="7"/>
      <c r="K140" s="7">
        <f t="shared" si="47"/>
        <v>118</v>
      </c>
      <c r="L140" s="7">
        <f t="shared" si="48"/>
        <v>2</v>
      </c>
      <c r="M140" s="7">
        <f t="shared" si="49"/>
        <v>0</v>
      </c>
    </row>
    <row r="141" spans="1:13" s="11" customFormat="1" ht="12" customHeight="1">
      <c r="A141" s="34"/>
      <c r="B141" s="50"/>
      <c r="C141" s="46"/>
      <c r="D141" s="1" t="s">
        <v>162</v>
      </c>
      <c r="E141" s="92" t="s">
        <v>251</v>
      </c>
      <c r="F141" s="7"/>
      <c r="G141" s="7"/>
      <c r="H141" s="7"/>
      <c r="I141" s="7">
        <v>28</v>
      </c>
      <c r="J141" s="7"/>
      <c r="K141" s="7">
        <f t="shared" si="47"/>
        <v>28</v>
      </c>
      <c r="L141" s="7">
        <f t="shared" si="48"/>
        <v>1</v>
      </c>
      <c r="M141" s="7">
        <f t="shared" si="49"/>
        <v>1</v>
      </c>
    </row>
    <row r="142" spans="1:13" s="11" customFormat="1" ht="12" customHeight="1">
      <c r="A142" s="34"/>
      <c r="B142" s="50"/>
      <c r="C142" s="45" t="s">
        <v>41</v>
      </c>
      <c r="D142" s="65"/>
      <c r="E142" s="1" t="s">
        <v>132</v>
      </c>
      <c r="F142" s="7">
        <v>62</v>
      </c>
      <c r="G142" s="7">
        <v>65</v>
      </c>
      <c r="H142" s="31">
        <v>64</v>
      </c>
      <c r="I142" s="31">
        <v>60</v>
      </c>
      <c r="J142" s="3"/>
      <c r="K142" s="7">
        <f t="shared" si="47"/>
        <v>251</v>
      </c>
      <c r="L142" s="7">
        <f t="shared" si="48"/>
        <v>4</v>
      </c>
      <c r="M142" s="7">
        <f t="shared" si="49"/>
        <v>1</v>
      </c>
    </row>
    <row r="143" spans="1:13" s="11" customFormat="1" ht="12" customHeight="1">
      <c r="A143" s="34"/>
      <c r="B143" s="50"/>
      <c r="C143" s="47"/>
      <c r="D143" s="66"/>
      <c r="E143" s="1" t="s">
        <v>133</v>
      </c>
      <c r="F143" s="7">
        <v>63</v>
      </c>
      <c r="G143" s="7">
        <v>67</v>
      </c>
      <c r="H143" s="31">
        <v>63</v>
      </c>
      <c r="I143" s="31"/>
      <c r="J143" s="3"/>
      <c r="K143" s="7">
        <f t="shared" si="47"/>
        <v>193</v>
      </c>
      <c r="L143" s="7">
        <f t="shared" si="48"/>
        <v>3</v>
      </c>
      <c r="M143" s="7">
        <f t="shared" si="49"/>
        <v>0</v>
      </c>
    </row>
    <row r="144" spans="1:13" s="11" customFormat="1" ht="12" customHeight="1">
      <c r="A144" s="34"/>
      <c r="B144" s="50"/>
      <c r="C144" s="47"/>
      <c r="D144" s="67"/>
      <c r="E144" s="1" t="s">
        <v>163</v>
      </c>
      <c r="F144" s="7"/>
      <c r="G144" s="7">
        <v>66</v>
      </c>
      <c r="H144" s="3"/>
      <c r="I144" s="3"/>
      <c r="J144" s="3"/>
      <c r="K144" s="7">
        <f t="shared" si="47"/>
        <v>66</v>
      </c>
      <c r="L144" s="7">
        <f t="shared" si="48"/>
        <v>1</v>
      </c>
      <c r="M144" s="7">
        <f t="shared" si="49"/>
        <v>0</v>
      </c>
    </row>
    <row r="145" spans="1:13" s="11" customFormat="1" ht="12" customHeight="1">
      <c r="A145" s="34"/>
      <c r="B145" s="51"/>
      <c r="C145" s="70" t="s">
        <v>235</v>
      </c>
      <c r="D145" s="63"/>
      <c r="E145" s="63"/>
      <c r="F145" s="3">
        <f>SUM(F123:F144)</f>
        <v>941</v>
      </c>
      <c r="G145" s="3">
        <f aca="true" t="shared" si="50" ref="G145:M145">SUM(G123:G144)</f>
        <v>1142</v>
      </c>
      <c r="H145" s="3">
        <f t="shared" si="50"/>
        <v>866</v>
      </c>
      <c r="I145" s="3">
        <f t="shared" si="50"/>
        <v>706</v>
      </c>
      <c r="J145" s="3">
        <f t="shared" si="50"/>
        <v>0</v>
      </c>
      <c r="K145" s="3">
        <f t="shared" si="50"/>
        <v>3655</v>
      </c>
      <c r="L145" s="3">
        <f t="shared" si="50"/>
        <v>67</v>
      </c>
      <c r="M145" s="3">
        <f t="shared" si="50"/>
        <v>15</v>
      </c>
    </row>
    <row r="146" spans="1:13" ht="11.25" customHeight="1">
      <c r="A146" s="34"/>
      <c r="B146" s="49" t="s">
        <v>142</v>
      </c>
      <c r="C146" s="45" t="s">
        <v>27</v>
      </c>
      <c r="D146" s="54"/>
      <c r="E146" s="1" t="s">
        <v>168</v>
      </c>
      <c r="F146" s="7"/>
      <c r="G146" s="7">
        <v>65</v>
      </c>
      <c r="H146" s="7">
        <v>59</v>
      </c>
      <c r="I146" s="7"/>
      <c r="J146" s="7"/>
      <c r="K146" s="7">
        <f aca="true" t="shared" si="51" ref="K146:K154">SUM(F146:J146)</f>
        <v>124</v>
      </c>
      <c r="L146" s="7">
        <f aca="true" t="shared" si="52" ref="L146:L154">COUNT(F146:J146)</f>
        <v>2</v>
      </c>
      <c r="M146" s="7">
        <f aca="true" t="shared" si="53" ref="M146:M154">COUNT(I146)</f>
        <v>0</v>
      </c>
    </row>
    <row r="147" spans="1:13" ht="11.25" customHeight="1">
      <c r="A147" s="34"/>
      <c r="B147" s="50"/>
      <c r="C147" s="46"/>
      <c r="D147" s="54"/>
      <c r="E147" s="1" t="s">
        <v>109</v>
      </c>
      <c r="F147" s="7"/>
      <c r="G147" s="7">
        <v>66</v>
      </c>
      <c r="H147" s="7"/>
      <c r="I147" s="7"/>
      <c r="J147" s="7"/>
      <c r="K147" s="7">
        <f t="shared" si="51"/>
        <v>66</v>
      </c>
      <c r="L147" s="7">
        <f t="shared" si="52"/>
        <v>1</v>
      </c>
      <c r="M147" s="7">
        <f t="shared" si="53"/>
        <v>0</v>
      </c>
    </row>
    <row r="148" spans="1:13" ht="11.25" customHeight="1">
      <c r="A148" s="34"/>
      <c r="B148" s="50"/>
      <c r="C148" s="45" t="s">
        <v>46</v>
      </c>
      <c r="D148" s="45"/>
      <c r="E148" s="1" t="s">
        <v>98</v>
      </c>
      <c r="F148" s="7">
        <v>64</v>
      </c>
      <c r="G148" s="7">
        <v>68</v>
      </c>
      <c r="H148" s="7">
        <v>53</v>
      </c>
      <c r="I148" s="7">
        <v>57</v>
      </c>
      <c r="J148" s="7"/>
      <c r="K148" s="7">
        <f>SUM(F148:J148)</f>
        <v>242</v>
      </c>
      <c r="L148" s="7">
        <f>COUNT(F148:J148)</f>
        <v>4</v>
      </c>
      <c r="M148" s="7">
        <f>COUNT(I148)</f>
        <v>1</v>
      </c>
    </row>
    <row r="149" spans="1:13" ht="11.25" customHeight="1">
      <c r="A149" s="34"/>
      <c r="B149" s="50"/>
      <c r="C149" s="46"/>
      <c r="D149" s="46"/>
      <c r="E149" s="1" t="s">
        <v>96</v>
      </c>
      <c r="F149" s="7">
        <v>64</v>
      </c>
      <c r="G149" s="7">
        <v>64</v>
      </c>
      <c r="H149" s="7"/>
      <c r="I149" s="7"/>
      <c r="J149" s="7"/>
      <c r="K149" s="7">
        <f>SUM(F149:J149)</f>
        <v>128</v>
      </c>
      <c r="L149" s="7">
        <f>COUNT(F149:J149)</f>
        <v>2</v>
      </c>
      <c r="M149" s="7">
        <f>COUNT(I149)</f>
        <v>0</v>
      </c>
    </row>
    <row r="150" spans="1:13" ht="11.25" customHeight="1">
      <c r="A150" s="34"/>
      <c r="B150" s="50"/>
      <c r="C150" s="45" t="s">
        <v>28</v>
      </c>
      <c r="D150" s="45"/>
      <c r="E150" s="1" t="s">
        <v>100</v>
      </c>
      <c r="F150" s="7">
        <v>64</v>
      </c>
      <c r="G150" s="7">
        <v>67</v>
      </c>
      <c r="H150" s="7"/>
      <c r="I150" s="7"/>
      <c r="J150" s="7"/>
      <c r="K150" s="7">
        <f t="shared" si="51"/>
        <v>131</v>
      </c>
      <c r="L150" s="7">
        <f t="shared" si="52"/>
        <v>2</v>
      </c>
      <c r="M150" s="7">
        <f t="shared" si="53"/>
        <v>0</v>
      </c>
    </row>
    <row r="151" spans="1:13" ht="11.25" customHeight="1">
      <c r="A151" s="34"/>
      <c r="B151" s="50"/>
      <c r="C151" s="47"/>
      <c r="D151" s="47"/>
      <c r="E151" s="1" t="s">
        <v>101</v>
      </c>
      <c r="F151" s="7">
        <v>65</v>
      </c>
      <c r="G151" s="7">
        <v>67</v>
      </c>
      <c r="H151" s="7"/>
      <c r="I151" s="7"/>
      <c r="J151" s="7"/>
      <c r="K151" s="7">
        <f t="shared" si="51"/>
        <v>132</v>
      </c>
      <c r="L151" s="7">
        <f t="shared" si="52"/>
        <v>2</v>
      </c>
      <c r="M151" s="7">
        <f t="shared" si="53"/>
        <v>0</v>
      </c>
    </row>
    <row r="152" spans="1:13" ht="11.25" customHeight="1">
      <c r="A152" s="34"/>
      <c r="B152" s="50"/>
      <c r="C152" s="47"/>
      <c r="D152" s="47"/>
      <c r="E152" s="92" t="s">
        <v>252</v>
      </c>
      <c r="F152" s="7"/>
      <c r="G152" s="7">
        <v>64</v>
      </c>
      <c r="H152" s="7"/>
      <c r="I152" s="7"/>
      <c r="J152" s="7"/>
      <c r="K152" s="7">
        <f t="shared" si="51"/>
        <v>64</v>
      </c>
      <c r="L152" s="7">
        <f t="shared" si="52"/>
        <v>1</v>
      </c>
      <c r="M152" s="7">
        <f t="shared" si="53"/>
        <v>0</v>
      </c>
    </row>
    <row r="153" spans="1:13" ht="11.25" customHeight="1">
      <c r="A153" s="34"/>
      <c r="B153" s="50"/>
      <c r="C153" s="47"/>
      <c r="D153" s="1" t="s">
        <v>255</v>
      </c>
      <c r="E153" s="92" t="s">
        <v>253</v>
      </c>
      <c r="F153" s="7"/>
      <c r="G153" s="12"/>
      <c r="H153" s="7">
        <v>61</v>
      </c>
      <c r="I153" s="7">
        <v>47</v>
      </c>
      <c r="J153" s="7"/>
      <c r="K153" s="7">
        <f t="shared" si="51"/>
        <v>108</v>
      </c>
      <c r="L153" s="7">
        <f t="shared" si="52"/>
        <v>2</v>
      </c>
      <c r="M153" s="7">
        <f t="shared" si="53"/>
        <v>1</v>
      </c>
    </row>
    <row r="154" spans="1:13" ht="11.25" customHeight="1">
      <c r="A154" s="34"/>
      <c r="B154" s="50"/>
      <c r="C154" s="47"/>
      <c r="D154" s="1" t="s">
        <v>256</v>
      </c>
      <c r="E154" s="92" t="s">
        <v>254</v>
      </c>
      <c r="F154" s="7"/>
      <c r="G154" s="12"/>
      <c r="H154" s="7">
        <v>50</v>
      </c>
      <c r="I154" s="7">
        <v>54</v>
      </c>
      <c r="J154" s="7"/>
      <c r="K154" s="7">
        <f t="shared" si="51"/>
        <v>104</v>
      </c>
      <c r="L154" s="7">
        <f t="shared" si="52"/>
        <v>2</v>
      </c>
      <c r="M154" s="7">
        <f t="shared" si="53"/>
        <v>1</v>
      </c>
    </row>
    <row r="155" spans="1:13" s="11" customFormat="1" ht="12" customHeight="1">
      <c r="A155" s="34"/>
      <c r="B155" s="51"/>
      <c r="C155" s="70" t="s">
        <v>236</v>
      </c>
      <c r="D155" s="63"/>
      <c r="E155" s="63"/>
      <c r="F155" s="3">
        <f>SUM(F146:F154)</f>
        <v>257</v>
      </c>
      <c r="G155" s="3">
        <f aca="true" t="shared" si="54" ref="G155:M155">SUM(G146:G154)</f>
        <v>461</v>
      </c>
      <c r="H155" s="3">
        <f t="shared" si="54"/>
        <v>223</v>
      </c>
      <c r="I155" s="3">
        <f t="shared" si="54"/>
        <v>158</v>
      </c>
      <c r="J155" s="3">
        <f t="shared" si="54"/>
        <v>0</v>
      </c>
      <c r="K155" s="3">
        <f t="shared" si="54"/>
        <v>1099</v>
      </c>
      <c r="L155" s="3">
        <f t="shared" si="54"/>
        <v>18</v>
      </c>
      <c r="M155" s="3">
        <f t="shared" si="54"/>
        <v>3</v>
      </c>
    </row>
    <row r="156" spans="1:13" s="11" customFormat="1" ht="20.25" customHeight="1">
      <c r="A156" s="35"/>
      <c r="B156" s="58" t="s">
        <v>237</v>
      </c>
      <c r="C156" s="59"/>
      <c r="D156" s="59"/>
      <c r="E156" s="59"/>
      <c r="F156" s="3">
        <f>F98+F103+F109+F122+F145+F155</f>
        <v>2238</v>
      </c>
      <c r="G156" s="3">
        <f aca="true" t="shared" si="55" ref="G156:M156">G98+G103+G109+G122+G145+G155</f>
        <v>2743</v>
      </c>
      <c r="H156" s="3">
        <f t="shared" si="55"/>
        <v>1948</v>
      </c>
      <c r="I156" s="3">
        <f t="shared" si="55"/>
        <v>1423</v>
      </c>
      <c r="J156" s="3">
        <f t="shared" si="55"/>
        <v>0</v>
      </c>
      <c r="K156" s="3">
        <f t="shared" si="55"/>
        <v>8352</v>
      </c>
      <c r="L156" s="3">
        <f t="shared" si="55"/>
        <v>146</v>
      </c>
      <c r="M156" s="3">
        <f t="shared" si="55"/>
        <v>27</v>
      </c>
    </row>
    <row r="157" spans="1:13" s="11" customFormat="1" ht="12" customHeight="1">
      <c r="A157" s="39" t="s">
        <v>171</v>
      </c>
      <c r="B157" s="83" t="s">
        <v>195</v>
      </c>
      <c r="C157" s="45" t="s">
        <v>17</v>
      </c>
      <c r="D157" s="65"/>
      <c r="E157" s="26" t="s">
        <v>102</v>
      </c>
      <c r="F157" s="7">
        <v>63</v>
      </c>
      <c r="G157" s="7"/>
      <c r="H157" s="3"/>
      <c r="I157" s="3"/>
      <c r="J157" s="3"/>
      <c r="K157" s="7">
        <f>SUM(F157:J157)</f>
        <v>63</v>
      </c>
      <c r="L157" s="7">
        <f>COUNT(F157:J157)</f>
        <v>1</v>
      </c>
      <c r="M157" s="7">
        <f>COUNT(I157)</f>
        <v>0</v>
      </c>
    </row>
    <row r="158" spans="1:13" s="11" customFormat="1" ht="12" customHeight="1">
      <c r="A158" s="40"/>
      <c r="B158" s="84"/>
      <c r="C158" s="47"/>
      <c r="D158" s="66"/>
      <c r="E158" s="26" t="s">
        <v>189</v>
      </c>
      <c r="F158" s="7">
        <v>62</v>
      </c>
      <c r="G158" s="7"/>
      <c r="H158" s="7"/>
      <c r="I158" s="7"/>
      <c r="J158" s="7"/>
      <c r="K158" s="7">
        <f>SUM(F158:J158)</f>
        <v>62</v>
      </c>
      <c r="L158" s="7">
        <f>COUNT(F158:J158)</f>
        <v>1</v>
      </c>
      <c r="M158" s="7">
        <f>COUNT(I158)</f>
        <v>0</v>
      </c>
    </row>
    <row r="159" spans="1:13" s="11" customFormat="1" ht="12" customHeight="1">
      <c r="A159" s="40"/>
      <c r="B159" s="84"/>
      <c r="C159" s="46"/>
      <c r="D159" s="67"/>
      <c r="E159" s="26" t="s">
        <v>190</v>
      </c>
      <c r="F159" s="7">
        <v>57</v>
      </c>
      <c r="G159" s="7"/>
      <c r="H159" s="7"/>
      <c r="I159" s="7"/>
      <c r="J159" s="7"/>
      <c r="K159" s="7">
        <f>SUM(F159:J159)</f>
        <v>57</v>
      </c>
      <c r="L159" s="7">
        <f>COUNT(F159:J159)</f>
        <v>1</v>
      </c>
      <c r="M159" s="7">
        <f>COUNT(I159)</f>
        <v>0</v>
      </c>
    </row>
    <row r="160" spans="1:13" s="11" customFormat="1" ht="12" customHeight="1">
      <c r="A160" s="40"/>
      <c r="B160" s="84"/>
      <c r="C160" s="45" t="s">
        <v>107</v>
      </c>
      <c r="D160" s="65"/>
      <c r="E160" s="26" t="s">
        <v>187</v>
      </c>
      <c r="F160" s="7">
        <v>56</v>
      </c>
      <c r="G160" s="7"/>
      <c r="H160" s="3"/>
      <c r="I160" s="3"/>
      <c r="J160" s="3"/>
      <c r="K160" s="7">
        <f>SUM(F160:J160)</f>
        <v>56</v>
      </c>
      <c r="L160" s="7">
        <f>COUNT(F160:J160)</f>
        <v>1</v>
      </c>
      <c r="M160" s="7">
        <f>COUNT(I160)</f>
        <v>0</v>
      </c>
    </row>
    <row r="161" spans="1:13" s="11" customFormat="1" ht="12" customHeight="1">
      <c r="A161" s="40"/>
      <c r="B161" s="84"/>
      <c r="C161" s="46"/>
      <c r="D161" s="67"/>
      <c r="E161" s="26" t="s">
        <v>188</v>
      </c>
      <c r="F161" s="7">
        <v>55</v>
      </c>
      <c r="G161" s="7"/>
      <c r="H161" s="3"/>
      <c r="I161" s="3"/>
      <c r="J161" s="3"/>
      <c r="K161" s="7">
        <f aca="true" t="shared" si="56" ref="K161:K167">SUM(F161:J161)</f>
        <v>55</v>
      </c>
      <c r="L161" s="7">
        <f aca="true" t="shared" si="57" ref="L161:L167">COUNT(F161:J161)</f>
        <v>1</v>
      </c>
      <c r="M161" s="7">
        <f aca="true" t="shared" si="58" ref="M161:M167">COUNT(I161)</f>
        <v>0</v>
      </c>
    </row>
    <row r="162" spans="1:13" s="11" customFormat="1" ht="12" customHeight="1">
      <c r="A162" s="40"/>
      <c r="B162" s="85"/>
      <c r="C162" s="70" t="s">
        <v>238</v>
      </c>
      <c r="D162" s="63"/>
      <c r="E162" s="63"/>
      <c r="F162" s="32">
        <f>SUM(F157:F161)</f>
        <v>293</v>
      </c>
      <c r="G162" s="7"/>
      <c r="H162" s="7"/>
      <c r="I162" s="7"/>
      <c r="J162" s="7"/>
      <c r="K162" s="32">
        <f>SUM(K157:K161)</f>
        <v>293</v>
      </c>
      <c r="L162" s="32">
        <f>SUM(L157:L161)</f>
        <v>5</v>
      </c>
      <c r="M162" s="32">
        <f>SUM(M157:M161)</f>
        <v>0</v>
      </c>
    </row>
    <row r="163" spans="1:13" s="11" customFormat="1" ht="12" customHeight="1">
      <c r="A163" s="40"/>
      <c r="B163" s="86" t="s">
        <v>172</v>
      </c>
      <c r="C163" s="45" t="s">
        <v>118</v>
      </c>
      <c r="D163" s="45"/>
      <c r="E163" s="26" t="s">
        <v>191</v>
      </c>
      <c r="F163" s="7">
        <v>68</v>
      </c>
      <c r="G163" s="7"/>
      <c r="H163" s="7"/>
      <c r="I163" s="7"/>
      <c r="J163" s="7"/>
      <c r="K163" s="7">
        <f t="shared" si="56"/>
        <v>68</v>
      </c>
      <c r="L163" s="7">
        <f t="shared" si="57"/>
        <v>1</v>
      </c>
      <c r="M163" s="7">
        <f t="shared" si="58"/>
        <v>0</v>
      </c>
    </row>
    <row r="164" spans="1:13" s="11" customFormat="1" ht="12" customHeight="1">
      <c r="A164" s="40"/>
      <c r="B164" s="59"/>
      <c r="C164" s="47"/>
      <c r="D164" s="47"/>
      <c r="E164" s="26" t="s">
        <v>192</v>
      </c>
      <c r="F164" s="7">
        <v>65</v>
      </c>
      <c r="G164" s="7"/>
      <c r="H164" s="7"/>
      <c r="I164" s="7"/>
      <c r="J164" s="7"/>
      <c r="K164" s="7">
        <f t="shared" si="56"/>
        <v>65</v>
      </c>
      <c r="L164" s="7">
        <f t="shared" si="57"/>
        <v>1</v>
      </c>
      <c r="M164" s="7">
        <f t="shared" si="58"/>
        <v>0</v>
      </c>
    </row>
    <row r="165" spans="1:13" s="11" customFormat="1" ht="12" customHeight="1">
      <c r="A165" s="40"/>
      <c r="B165" s="59"/>
      <c r="C165" s="47"/>
      <c r="D165" s="47"/>
      <c r="E165" s="26" t="s">
        <v>193</v>
      </c>
      <c r="F165" s="7">
        <v>66</v>
      </c>
      <c r="G165" s="7"/>
      <c r="H165" s="7"/>
      <c r="I165" s="7"/>
      <c r="J165" s="7"/>
      <c r="K165" s="7">
        <f t="shared" si="56"/>
        <v>66</v>
      </c>
      <c r="L165" s="7">
        <f t="shared" si="57"/>
        <v>1</v>
      </c>
      <c r="M165" s="7">
        <f t="shared" si="58"/>
        <v>0</v>
      </c>
    </row>
    <row r="166" spans="1:13" s="11" customFormat="1" ht="12" customHeight="1">
      <c r="A166" s="40"/>
      <c r="B166" s="59"/>
      <c r="C166" s="46"/>
      <c r="D166" s="46"/>
      <c r="E166" s="26" t="s">
        <v>194</v>
      </c>
      <c r="F166" s="7">
        <v>65</v>
      </c>
      <c r="G166" s="7"/>
      <c r="H166" s="7"/>
      <c r="I166" s="7"/>
      <c r="J166" s="7"/>
      <c r="K166" s="7">
        <f t="shared" si="56"/>
        <v>65</v>
      </c>
      <c r="L166" s="7">
        <f t="shared" si="57"/>
        <v>1</v>
      </c>
      <c r="M166" s="7">
        <f t="shared" si="58"/>
        <v>0</v>
      </c>
    </row>
    <row r="167" spans="1:13" s="11" customFormat="1" ht="12" customHeight="1">
      <c r="A167" s="40"/>
      <c r="B167" s="59"/>
      <c r="C167" s="70" t="s">
        <v>239</v>
      </c>
      <c r="D167" s="63"/>
      <c r="E167" s="63"/>
      <c r="F167" s="32">
        <f>SUM(F163:F166)</f>
        <v>264</v>
      </c>
      <c r="G167" s="7"/>
      <c r="H167" s="7"/>
      <c r="I167" s="7"/>
      <c r="J167" s="7"/>
      <c r="K167" s="32">
        <f>SUM(K163:K166)</f>
        <v>264</v>
      </c>
      <c r="L167" s="32">
        <f>SUM(L163:L166)</f>
        <v>4</v>
      </c>
      <c r="M167" s="32">
        <f>SUM(M163:M166)</f>
        <v>0</v>
      </c>
    </row>
    <row r="168" spans="1:13" ht="11.25" customHeight="1">
      <c r="A168" s="40"/>
      <c r="B168" s="86" t="s">
        <v>30</v>
      </c>
      <c r="C168" s="45" t="s">
        <v>22</v>
      </c>
      <c r="D168" s="8"/>
      <c r="E168" s="26" t="s">
        <v>178</v>
      </c>
      <c r="F168" s="7">
        <v>49</v>
      </c>
      <c r="G168" s="7"/>
      <c r="H168" s="7"/>
      <c r="I168" s="7"/>
      <c r="J168" s="7"/>
      <c r="K168" s="7">
        <f aca="true" t="shared" si="59" ref="K168:K176">SUM(F168:J168)</f>
        <v>49</v>
      </c>
      <c r="L168" s="7">
        <f>COUNT(F168:J168)</f>
        <v>1</v>
      </c>
      <c r="M168" s="7">
        <f>COUNT(I168)</f>
        <v>0</v>
      </c>
    </row>
    <row r="169" spans="1:13" ht="11.25" customHeight="1">
      <c r="A169" s="40"/>
      <c r="B169" s="86"/>
      <c r="C169" s="46"/>
      <c r="D169" s="8"/>
      <c r="E169" s="26" t="s">
        <v>179</v>
      </c>
      <c r="F169" s="7">
        <v>39</v>
      </c>
      <c r="G169" s="7"/>
      <c r="H169" s="7"/>
      <c r="I169" s="7"/>
      <c r="J169" s="7"/>
      <c r="K169" s="7">
        <f t="shared" si="59"/>
        <v>39</v>
      </c>
      <c r="L169" s="7">
        <f>COUNT(F169:J169)</f>
        <v>1</v>
      </c>
      <c r="M169" s="7">
        <f>COUNT(I169)</f>
        <v>0</v>
      </c>
    </row>
    <row r="170" spans="1:13" s="11" customFormat="1" ht="12" customHeight="1">
      <c r="A170" s="40"/>
      <c r="B170" s="86"/>
      <c r="C170" s="70" t="s">
        <v>240</v>
      </c>
      <c r="D170" s="63"/>
      <c r="E170" s="63"/>
      <c r="F170" s="3">
        <f>SUM(F168:F169)</f>
        <v>88</v>
      </c>
      <c r="G170" s="3"/>
      <c r="H170" s="3"/>
      <c r="I170" s="3"/>
      <c r="J170" s="3"/>
      <c r="K170" s="3">
        <f>SUM(K168:K169)</f>
        <v>88</v>
      </c>
      <c r="L170" s="3">
        <f>SUM(L168:L169)</f>
        <v>2</v>
      </c>
      <c r="M170" s="3">
        <f>SUM(M168:M169)</f>
        <v>0</v>
      </c>
    </row>
    <row r="171" spans="1:13" s="11" customFormat="1" ht="11.25" customHeight="1">
      <c r="A171" s="40"/>
      <c r="B171" s="83" t="s">
        <v>38</v>
      </c>
      <c r="C171" s="45" t="s">
        <v>39</v>
      </c>
      <c r="D171" s="45"/>
      <c r="E171" s="26" t="s">
        <v>115</v>
      </c>
      <c r="F171" s="7">
        <v>63</v>
      </c>
      <c r="G171" s="7"/>
      <c r="H171" s="7"/>
      <c r="I171" s="7"/>
      <c r="J171" s="7"/>
      <c r="K171" s="7">
        <f>SUM(F171:J171)</f>
        <v>63</v>
      </c>
      <c r="L171" s="7">
        <f aca="true" t="shared" si="60" ref="L171:L176">COUNT(F171:I171)</f>
        <v>1</v>
      </c>
      <c r="M171" s="7">
        <f aca="true" t="shared" si="61" ref="M171:M176">COUNT(I171)</f>
        <v>0</v>
      </c>
    </row>
    <row r="172" spans="1:13" s="11" customFormat="1" ht="11.25" customHeight="1">
      <c r="A172" s="40"/>
      <c r="B172" s="84"/>
      <c r="C172" s="47"/>
      <c r="D172" s="47"/>
      <c r="E172" s="26" t="s">
        <v>181</v>
      </c>
      <c r="F172" s="7">
        <v>61</v>
      </c>
      <c r="G172" s="7"/>
      <c r="H172" s="7"/>
      <c r="I172" s="7"/>
      <c r="J172" s="7"/>
      <c r="K172" s="7">
        <f>SUM(F172:J172)</f>
        <v>61</v>
      </c>
      <c r="L172" s="7">
        <f t="shared" si="60"/>
        <v>1</v>
      </c>
      <c r="M172" s="7">
        <f t="shared" si="61"/>
        <v>0</v>
      </c>
    </row>
    <row r="173" spans="1:13" s="11" customFormat="1" ht="11.25" customHeight="1">
      <c r="A173" s="40"/>
      <c r="B173" s="84"/>
      <c r="C173" s="47"/>
      <c r="D173" s="47"/>
      <c r="E173" s="26" t="s">
        <v>182</v>
      </c>
      <c r="F173" s="7">
        <v>62</v>
      </c>
      <c r="G173" s="7"/>
      <c r="H173" s="7"/>
      <c r="I173" s="7"/>
      <c r="J173" s="7"/>
      <c r="K173" s="7">
        <f>SUM(F173:J173)</f>
        <v>62</v>
      </c>
      <c r="L173" s="7">
        <f t="shared" si="60"/>
        <v>1</v>
      </c>
      <c r="M173" s="7">
        <f t="shared" si="61"/>
        <v>0</v>
      </c>
    </row>
    <row r="174" spans="1:13" s="11" customFormat="1" ht="11.25" customHeight="1">
      <c r="A174" s="40"/>
      <c r="B174" s="84"/>
      <c r="C174" s="46"/>
      <c r="D174" s="46"/>
      <c r="E174" s="26" t="s">
        <v>183</v>
      </c>
      <c r="F174" s="7">
        <v>61</v>
      </c>
      <c r="G174" s="7"/>
      <c r="H174" s="7"/>
      <c r="I174" s="7"/>
      <c r="J174" s="7"/>
      <c r="K174" s="7">
        <f>SUM(F174:J174)</f>
        <v>61</v>
      </c>
      <c r="L174" s="7">
        <f t="shared" si="60"/>
        <v>1</v>
      </c>
      <c r="M174" s="7">
        <f t="shared" si="61"/>
        <v>0</v>
      </c>
    </row>
    <row r="175" spans="1:13" s="11" customFormat="1" ht="11.25" customHeight="1">
      <c r="A175" s="40"/>
      <c r="B175" s="84"/>
      <c r="C175" s="45" t="s">
        <v>119</v>
      </c>
      <c r="D175" s="45"/>
      <c r="E175" s="26" t="s">
        <v>152</v>
      </c>
      <c r="F175" s="7">
        <v>48</v>
      </c>
      <c r="G175" s="7"/>
      <c r="H175" s="7"/>
      <c r="I175" s="7"/>
      <c r="J175" s="7"/>
      <c r="K175" s="7">
        <f t="shared" si="59"/>
        <v>48</v>
      </c>
      <c r="L175" s="7">
        <f t="shared" si="60"/>
        <v>1</v>
      </c>
      <c r="M175" s="7">
        <f t="shared" si="61"/>
        <v>0</v>
      </c>
    </row>
    <row r="176" spans="1:13" s="11" customFormat="1" ht="11.25" customHeight="1">
      <c r="A176" s="40"/>
      <c r="B176" s="84"/>
      <c r="C176" s="46"/>
      <c r="D176" s="46"/>
      <c r="E176" s="26" t="s">
        <v>180</v>
      </c>
      <c r="F176" s="7">
        <v>48</v>
      </c>
      <c r="G176" s="7"/>
      <c r="H176" s="7"/>
      <c r="I176" s="7"/>
      <c r="J176" s="7"/>
      <c r="K176" s="7">
        <f t="shared" si="59"/>
        <v>48</v>
      </c>
      <c r="L176" s="7">
        <f t="shared" si="60"/>
        <v>1</v>
      </c>
      <c r="M176" s="7">
        <f t="shared" si="61"/>
        <v>0</v>
      </c>
    </row>
    <row r="177" spans="1:13" s="11" customFormat="1" ht="11.25" customHeight="1">
      <c r="A177" s="40"/>
      <c r="B177" s="85"/>
      <c r="C177" s="70" t="s">
        <v>241</v>
      </c>
      <c r="D177" s="63"/>
      <c r="E177" s="63"/>
      <c r="F177" s="32">
        <f>SUM(F171:F176)</f>
        <v>343</v>
      </c>
      <c r="G177" s="7"/>
      <c r="H177" s="7"/>
      <c r="I177" s="7"/>
      <c r="J177" s="7"/>
      <c r="K177" s="32">
        <f>SUM(K171:K176)</f>
        <v>343</v>
      </c>
      <c r="L177" s="32">
        <f>SUM(L171:L176)</f>
        <v>6</v>
      </c>
      <c r="M177" s="32">
        <f>SUM(M171:M176)</f>
        <v>0</v>
      </c>
    </row>
    <row r="178" spans="1:13" s="11" customFormat="1" ht="11.25" customHeight="1">
      <c r="A178" s="40"/>
      <c r="B178" s="86" t="s">
        <v>142</v>
      </c>
      <c r="C178" s="45" t="s">
        <v>80</v>
      </c>
      <c r="D178" s="45"/>
      <c r="E178" s="26" t="s">
        <v>158</v>
      </c>
      <c r="F178" s="7">
        <v>59</v>
      </c>
      <c r="G178" s="7"/>
      <c r="H178" s="7"/>
      <c r="I178" s="7"/>
      <c r="J178" s="7"/>
      <c r="K178" s="7">
        <f aca="true" t="shared" si="62" ref="K177:K183">SUM(F178:J178)</f>
        <v>59</v>
      </c>
      <c r="L178" s="7">
        <f aca="true" t="shared" si="63" ref="L177:L183">COUNT(F178:I178)</f>
        <v>1</v>
      </c>
      <c r="M178" s="7">
        <f aca="true" t="shared" si="64" ref="M177:M183">COUNT(I178)</f>
        <v>0</v>
      </c>
    </row>
    <row r="179" spans="1:13" s="11" customFormat="1" ht="11.25" customHeight="1">
      <c r="A179" s="40"/>
      <c r="B179" s="59"/>
      <c r="C179" s="46"/>
      <c r="D179" s="46"/>
      <c r="E179" s="26" t="s">
        <v>184</v>
      </c>
      <c r="F179" s="7">
        <v>62</v>
      </c>
      <c r="G179" s="7"/>
      <c r="H179" s="7"/>
      <c r="I179" s="7"/>
      <c r="J179" s="7"/>
      <c r="K179" s="7">
        <f t="shared" si="62"/>
        <v>62</v>
      </c>
      <c r="L179" s="7">
        <f t="shared" si="63"/>
        <v>1</v>
      </c>
      <c r="M179" s="7">
        <f t="shared" si="64"/>
        <v>0</v>
      </c>
    </row>
    <row r="180" spans="1:13" s="11" customFormat="1" ht="11.25" customHeight="1">
      <c r="A180" s="40"/>
      <c r="B180" s="59"/>
      <c r="C180" s="45" t="s">
        <v>27</v>
      </c>
      <c r="D180" s="45"/>
      <c r="E180" s="26" t="s">
        <v>108</v>
      </c>
      <c r="F180" s="7">
        <v>63</v>
      </c>
      <c r="G180" s="7"/>
      <c r="H180" s="7"/>
      <c r="I180" s="7"/>
      <c r="J180" s="7"/>
      <c r="K180" s="7">
        <f t="shared" si="62"/>
        <v>63</v>
      </c>
      <c r="L180" s="7">
        <f t="shared" si="63"/>
        <v>1</v>
      </c>
      <c r="M180" s="7">
        <f t="shared" si="64"/>
        <v>0</v>
      </c>
    </row>
    <row r="181" spans="1:13" s="11" customFormat="1" ht="11.25" customHeight="1">
      <c r="A181" s="40"/>
      <c r="B181" s="59"/>
      <c r="C181" s="46"/>
      <c r="D181" s="46"/>
      <c r="E181" s="26" t="s">
        <v>185</v>
      </c>
      <c r="F181" s="7">
        <v>59</v>
      </c>
      <c r="G181" s="7"/>
      <c r="H181" s="7"/>
      <c r="I181" s="7"/>
      <c r="J181" s="7"/>
      <c r="K181" s="7">
        <f t="shared" si="62"/>
        <v>59</v>
      </c>
      <c r="L181" s="7">
        <f t="shared" si="63"/>
        <v>1</v>
      </c>
      <c r="M181" s="7">
        <f t="shared" si="64"/>
        <v>0</v>
      </c>
    </row>
    <row r="182" spans="1:13" s="11" customFormat="1" ht="11.25" customHeight="1">
      <c r="A182" s="40"/>
      <c r="B182" s="59"/>
      <c r="C182" s="45" t="s">
        <v>29</v>
      </c>
      <c r="D182" s="45"/>
      <c r="E182" s="26" t="s">
        <v>128</v>
      </c>
      <c r="F182" s="7">
        <v>64</v>
      </c>
      <c r="G182" s="7"/>
      <c r="H182" s="7"/>
      <c r="I182" s="7"/>
      <c r="J182" s="7"/>
      <c r="K182" s="7">
        <f t="shared" si="62"/>
        <v>64</v>
      </c>
      <c r="L182" s="7">
        <f t="shared" si="63"/>
        <v>1</v>
      </c>
      <c r="M182" s="7">
        <f t="shared" si="64"/>
        <v>0</v>
      </c>
    </row>
    <row r="183" spans="1:13" s="11" customFormat="1" ht="11.25" customHeight="1">
      <c r="A183" s="40"/>
      <c r="B183" s="59"/>
      <c r="C183" s="46"/>
      <c r="D183" s="46"/>
      <c r="E183" s="26" t="s">
        <v>186</v>
      </c>
      <c r="F183" s="7">
        <v>64</v>
      </c>
      <c r="G183" s="7"/>
      <c r="H183" s="7"/>
      <c r="I183" s="7"/>
      <c r="J183" s="7"/>
      <c r="K183" s="7">
        <f t="shared" si="62"/>
        <v>64</v>
      </c>
      <c r="L183" s="7">
        <f t="shared" si="63"/>
        <v>1</v>
      </c>
      <c r="M183" s="7">
        <f t="shared" si="64"/>
        <v>0</v>
      </c>
    </row>
    <row r="184" spans="1:13" s="11" customFormat="1" ht="12" customHeight="1">
      <c r="A184" s="40"/>
      <c r="B184" s="59"/>
      <c r="C184" s="70" t="s">
        <v>242</v>
      </c>
      <c r="D184" s="63"/>
      <c r="E184" s="63"/>
      <c r="F184" s="3">
        <f>SUM(F178:F183)</f>
        <v>371</v>
      </c>
      <c r="G184" s="3"/>
      <c r="H184" s="3"/>
      <c r="I184" s="3"/>
      <c r="J184" s="3"/>
      <c r="K184" s="3">
        <f>SUM(K178:K183)</f>
        <v>371</v>
      </c>
      <c r="L184" s="3">
        <f>SUM(L178:L183)</f>
        <v>6</v>
      </c>
      <c r="M184" s="3">
        <f>SUM(M178:M183)</f>
        <v>0</v>
      </c>
    </row>
    <row r="185" spans="1:13" s="11" customFormat="1" ht="20.25" customHeight="1">
      <c r="A185" s="41"/>
      <c r="B185" s="58" t="s">
        <v>243</v>
      </c>
      <c r="C185" s="59"/>
      <c r="D185" s="59"/>
      <c r="E185" s="59"/>
      <c r="F185" s="3">
        <f>F162+F167+F170+F177+F184</f>
        <v>1359</v>
      </c>
      <c r="G185" s="3"/>
      <c r="H185" s="3"/>
      <c r="I185" s="3"/>
      <c r="J185" s="3"/>
      <c r="K185" s="3">
        <f>K162+K167+K170+K177+K184</f>
        <v>1359</v>
      </c>
      <c r="L185" s="3">
        <f>L162+L167+L170+L177+L184</f>
        <v>23</v>
      </c>
      <c r="M185" s="3">
        <f>M162+M167+M170+M177+M184</f>
        <v>0</v>
      </c>
    </row>
    <row r="186" spans="1:13" s="11" customFormat="1" ht="21" customHeight="1">
      <c r="A186" s="73" t="s">
        <v>244</v>
      </c>
      <c r="B186" s="74"/>
      <c r="C186" s="74"/>
      <c r="D186" s="74"/>
      <c r="E186" s="74"/>
      <c r="F186" s="3">
        <f>F67+F95+F156+F185</f>
        <v>6232</v>
      </c>
      <c r="G186" s="3">
        <f>G67+G95+G156+G185</f>
        <v>6222</v>
      </c>
      <c r="H186" s="3">
        <f>H67+H95+H156+H185</f>
        <v>4857</v>
      </c>
      <c r="I186" s="3">
        <f>I67+I95+I156+I185</f>
        <v>3101</v>
      </c>
      <c r="J186" s="3">
        <f>J67+J95+J156+J185</f>
        <v>513</v>
      </c>
      <c r="K186" s="3">
        <f>K67+K95+K156+K185</f>
        <v>20925</v>
      </c>
      <c r="L186" s="3">
        <f>L67+L95+L156+L185</f>
        <v>364</v>
      </c>
      <c r="M186" s="3">
        <f>M67+M95+M156+M185</f>
        <v>63</v>
      </c>
    </row>
    <row r="187" spans="1:13" s="11" customFormat="1" ht="13.5" customHeight="1">
      <c r="A187" s="93" t="s">
        <v>257</v>
      </c>
      <c r="B187" s="21"/>
      <c r="C187" s="21"/>
      <c r="D187" s="21"/>
      <c r="E187" s="21"/>
      <c r="F187" s="22"/>
      <c r="G187" s="22"/>
      <c r="H187" s="22"/>
      <c r="I187" s="22"/>
      <c r="J187" s="22"/>
      <c r="K187" s="23"/>
      <c r="L187" s="23"/>
      <c r="M187" s="22"/>
    </row>
    <row r="188" spans="11:12" ht="15">
      <c r="K188" s="76" t="s">
        <v>245</v>
      </c>
      <c r="L188" s="77"/>
    </row>
    <row r="189" spans="11:12" ht="15">
      <c r="K189" s="75"/>
      <c r="L189" s="75"/>
    </row>
  </sheetData>
  <sheetProtection/>
  <mergeCells count="164">
    <mergeCell ref="C157:C159"/>
    <mergeCell ref="D160:D161"/>
    <mergeCell ref="D157:D159"/>
    <mergeCell ref="C163:C166"/>
    <mergeCell ref="D163:D166"/>
    <mergeCell ref="D56:D58"/>
    <mergeCell ref="C162:E162"/>
    <mergeCell ref="C66:E66"/>
    <mergeCell ref="D96:D97"/>
    <mergeCell ref="D150:D152"/>
    <mergeCell ref="B168:B170"/>
    <mergeCell ref="C184:E184"/>
    <mergeCell ref="C167:E167"/>
    <mergeCell ref="C168:C169"/>
    <mergeCell ref="C171:C174"/>
    <mergeCell ref="D171:D174"/>
    <mergeCell ref="C178:C179"/>
    <mergeCell ref="C180:C181"/>
    <mergeCell ref="C148:C149"/>
    <mergeCell ref="C182:C183"/>
    <mergeCell ref="D178:D179"/>
    <mergeCell ref="C160:C161"/>
    <mergeCell ref="B185:E185"/>
    <mergeCell ref="B171:B177"/>
    <mergeCell ref="B178:B184"/>
    <mergeCell ref="B157:B162"/>
    <mergeCell ref="B163:B167"/>
    <mergeCell ref="B95:E95"/>
    <mergeCell ref="D83:D86"/>
    <mergeCell ref="D4:D7"/>
    <mergeCell ref="A4:A67"/>
    <mergeCell ref="D180:D181"/>
    <mergeCell ref="D182:D183"/>
    <mergeCell ref="C177:E177"/>
    <mergeCell ref="C175:C176"/>
    <mergeCell ref="D175:D176"/>
    <mergeCell ref="C170:E170"/>
    <mergeCell ref="C94:E94"/>
    <mergeCell ref="D128:D129"/>
    <mergeCell ref="C112:C119"/>
    <mergeCell ref="C4:C10"/>
    <mergeCell ref="D30:D31"/>
    <mergeCell ref="C61:C62"/>
    <mergeCell ref="D61:D62"/>
    <mergeCell ref="D59:D60"/>
    <mergeCell ref="C14:C15"/>
    <mergeCell ref="D14:D15"/>
    <mergeCell ref="B68:B74"/>
    <mergeCell ref="D75:D80"/>
    <mergeCell ref="C82:E82"/>
    <mergeCell ref="B56:B63"/>
    <mergeCell ref="C56:C58"/>
    <mergeCell ref="C59:C60"/>
    <mergeCell ref="C74:E74"/>
    <mergeCell ref="A2:A3"/>
    <mergeCell ref="B2:B3"/>
    <mergeCell ref="C2:C3"/>
    <mergeCell ref="C53:C54"/>
    <mergeCell ref="C20:E20"/>
    <mergeCell ref="B4:B20"/>
    <mergeCell ref="D2:D3"/>
    <mergeCell ref="C24:C25"/>
    <mergeCell ref="D24:D25"/>
    <mergeCell ref="C21:C23"/>
    <mergeCell ref="D9:D10"/>
    <mergeCell ref="B28:B35"/>
    <mergeCell ref="D107:D108"/>
    <mergeCell ref="D101:D102"/>
    <mergeCell ref="C150:C154"/>
    <mergeCell ref="D44:D49"/>
    <mergeCell ref="D21:D23"/>
    <mergeCell ref="B21:B27"/>
    <mergeCell ref="B36:B43"/>
    <mergeCell ref="C68:C71"/>
    <mergeCell ref="K189:L189"/>
    <mergeCell ref="C109:E109"/>
    <mergeCell ref="D110:D111"/>
    <mergeCell ref="C155:E155"/>
    <mergeCell ref="C104:C106"/>
    <mergeCell ref="D104:D106"/>
    <mergeCell ref="D148:D149"/>
    <mergeCell ref="K188:L188"/>
    <mergeCell ref="C110:C111"/>
    <mergeCell ref="D130:D131"/>
    <mergeCell ref="A186:E186"/>
    <mergeCell ref="C145:E145"/>
    <mergeCell ref="B156:E156"/>
    <mergeCell ref="B110:B122"/>
    <mergeCell ref="D137:D138"/>
    <mergeCell ref="D139:D140"/>
    <mergeCell ref="D112:D115"/>
    <mergeCell ref="C142:C144"/>
    <mergeCell ref="D120:D121"/>
    <mergeCell ref="C137:C138"/>
    <mergeCell ref="A1:M1"/>
    <mergeCell ref="C64:C65"/>
    <mergeCell ref="D64:D65"/>
    <mergeCell ref="C63:E63"/>
    <mergeCell ref="D18:D19"/>
    <mergeCell ref="C55:E55"/>
    <mergeCell ref="C18:C19"/>
    <mergeCell ref="B44:B52"/>
    <mergeCell ref="B53:B55"/>
    <mergeCell ref="C35:E35"/>
    <mergeCell ref="C27:E27"/>
    <mergeCell ref="C16:C17"/>
    <mergeCell ref="C139:C141"/>
    <mergeCell ref="D142:D144"/>
    <mergeCell ref="D99:D100"/>
    <mergeCell ref="C122:E122"/>
    <mergeCell ref="C120:C121"/>
    <mergeCell ref="C123:C125"/>
    <mergeCell ref="C36:C40"/>
    <mergeCell ref="C99:C100"/>
    <mergeCell ref="C44:C49"/>
    <mergeCell ref="C52:E52"/>
    <mergeCell ref="C43:E43"/>
    <mergeCell ref="C50:C51"/>
    <mergeCell ref="K2:K3"/>
    <mergeCell ref="C11:C12"/>
    <mergeCell ref="D11:D12"/>
    <mergeCell ref="E2:E3"/>
    <mergeCell ref="C30:C32"/>
    <mergeCell ref="D36:D40"/>
    <mergeCell ref="D50:D51"/>
    <mergeCell ref="B67:E67"/>
    <mergeCell ref="B89:B94"/>
    <mergeCell ref="D89:D90"/>
    <mergeCell ref="B83:B88"/>
    <mergeCell ref="D70:D71"/>
    <mergeCell ref="D53:D54"/>
    <mergeCell ref="C83:C87"/>
    <mergeCell ref="B75:B82"/>
    <mergeCell ref="B64:B66"/>
    <mergeCell ref="D68:D69"/>
    <mergeCell ref="C91:C93"/>
    <mergeCell ref="D91:D93"/>
    <mergeCell ref="C146:C147"/>
    <mergeCell ref="D123:D124"/>
    <mergeCell ref="C130:C131"/>
    <mergeCell ref="D116:D117"/>
    <mergeCell ref="C96:C97"/>
    <mergeCell ref="C126:C127"/>
    <mergeCell ref="C103:E103"/>
    <mergeCell ref="D132:D135"/>
    <mergeCell ref="B123:B145"/>
    <mergeCell ref="D118:D119"/>
    <mergeCell ref="C89:C90"/>
    <mergeCell ref="C88:E88"/>
    <mergeCell ref="D146:D147"/>
    <mergeCell ref="B99:B103"/>
    <mergeCell ref="C107:C108"/>
    <mergeCell ref="C101:C102"/>
    <mergeCell ref="B104:B109"/>
    <mergeCell ref="A96:A156"/>
    <mergeCell ref="A68:A95"/>
    <mergeCell ref="A157:A185"/>
    <mergeCell ref="B96:B98"/>
    <mergeCell ref="C128:C129"/>
    <mergeCell ref="C132:C135"/>
    <mergeCell ref="B146:B155"/>
    <mergeCell ref="C98:E98"/>
    <mergeCell ref="D126:D127"/>
    <mergeCell ref="C75:C80"/>
  </mergeCells>
  <printOptions/>
  <pageMargins left="0.3937007874015748" right="0.2362204724409449" top="0.3937007874015748" bottom="0.2362204724409449" header="0.2755905511811024" footer="0.2362204724409449"/>
  <pageSetup fitToHeight="3" horizontalDpi="600" verticalDpi="600" orientation="portrait" paperSize="9" scale="72" r:id="rId1"/>
  <rowBreaks count="1" manualBreakCount="1">
    <brk id="95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D367"/>
  <sheetViews>
    <sheetView workbookViewId="0" topLeftCell="A1">
      <selection activeCell="H8" sqref="H8"/>
    </sheetView>
  </sheetViews>
  <sheetFormatPr defaultColWidth="9.00390625" defaultRowHeight="14.25"/>
  <cols>
    <col min="1" max="1" width="11.625" style="95" customWidth="1"/>
    <col min="2" max="2" width="16.625" style="95" customWidth="1"/>
    <col min="3" max="3" width="42.00390625" style="95" bestFit="1" customWidth="1"/>
    <col min="4" max="4" width="9.00390625" style="94" customWidth="1"/>
    <col min="5" max="16384" width="8.75390625" style="95" customWidth="1"/>
  </cols>
  <sheetData>
    <row r="1" spans="1:4" ht="26.25" customHeight="1">
      <c r="A1" s="97" t="s">
        <v>638</v>
      </c>
      <c r="B1" s="97"/>
      <c r="C1" s="97"/>
      <c r="D1" s="97"/>
    </row>
    <row r="2" spans="1:4" ht="22.5" customHeight="1">
      <c r="A2" s="98" t="s">
        <v>47</v>
      </c>
      <c r="B2" s="98" t="s">
        <v>246</v>
      </c>
      <c r="C2" s="98" t="s">
        <v>50</v>
      </c>
      <c r="D2" s="98" t="s">
        <v>627</v>
      </c>
    </row>
    <row r="3" spans="1:4" ht="15">
      <c r="A3" s="99" t="s">
        <v>72</v>
      </c>
      <c r="B3" s="100" t="s">
        <v>263</v>
      </c>
      <c r="C3" s="101" t="s">
        <v>361</v>
      </c>
      <c r="D3" s="102">
        <v>52</v>
      </c>
    </row>
    <row r="4" spans="1:4" ht="15">
      <c r="A4" s="100"/>
      <c r="B4" s="100"/>
      <c r="C4" s="101" t="s">
        <v>362</v>
      </c>
      <c r="D4" s="102">
        <v>42</v>
      </c>
    </row>
    <row r="5" spans="1:4" ht="15">
      <c r="A5" s="100"/>
      <c r="B5" s="100"/>
      <c r="C5" s="101" t="s">
        <v>363</v>
      </c>
      <c r="D5" s="102">
        <v>45</v>
      </c>
    </row>
    <row r="6" spans="1:4" ht="15">
      <c r="A6" s="100"/>
      <c r="B6" s="100"/>
      <c r="C6" s="101" t="s">
        <v>364</v>
      </c>
      <c r="D6" s="102">
        <v>45</v>
      </c>
    </row>
    <row r="7" spans="1:4" ht="15">
      <c r="A7" s="100"/>
      <c r="B7" s="100"/>
      <c r="C7" s="101" t="s">
        <v>365</v>
      </c>
      <c r="D7" s="102">
        <v>57</v>
      </c>
    </row>
    <row r="8" spans="1:4" ht="15">
      <c r="A8" s="100"/>
      <c r="B8" s="100"/>
      <c r="C8" s="101" t="s">
        <v>366</v>
      </c>
      <c r="D8" s="102">
        <v>48</v>
      </c>
    </row>
    <row r="9" spans="1:4" ht="15">
      <c r="A9" s="100"/>
      <c r="B9" s="100"/>
      <c r="C9" s="101" t="s">
        <v>367</v>
      </c>
      <c r="D9" s="102">
        <v>65</v>
      </c>
    </row>
    <row r="10" spans="1:4" ht="15">
      <c r="A10" s="100"/>
      <c r="B10" s="100"/>
      <c r="C10" s="101" t="s">
        <v>368</v>
      </c>
      <c r="D10" s="102">
        <v>66</v>
      </c>
    </row>
    <row r="11" spans="1:4" ht="15">
      <c r="A11" s="100"/>
      <c r="B11" s="100"/>
      <c r="C11" s="101" t="s">
        <v>369</v>
      </c>
      <c r="D11" s="102">
        <v>47</v>
      </c>
    </row>
    <row r="12" spans="1:4" ht="15">
      <c r="A12" s="100"/>
      <c r="B12" s="100"/>
      <c r="C12" s="101" t="s">
        <v>370</v>
      </c>
      <c r="D12" s="102">
        <v>50</v>
      </c>
    </row>
    <row r="13" spans="1:4" ht="15">
      <c r="A13" s="100"/>
      <c r="B13" s="100"/>
      <c r="C13" s="101" t="s">
        <v>371</v>
      </c>
      <c r="D13" s="102">
        <v>50</v>
      </c>
    </row>
    <row r="14" spans="1:4" ht="15">
      <c r="A14" s="100"/>
      <c r="B14" s="100"/>
      <c r="C14" s="101" t="s">
        <v>372</v>
      </c>
      <c r="D14" s="102">
        <v>48</v>
      </c>
    </row>
    <row r="15" spans="1:4" ht="15">
      <c r="A15" s="100"/>
      <c r="B15" s="100"/>
      <c r="C15" s="101" t="s">
        <v>357</v>
      </c>
      <c r="D15" s="102">
        <v>23</v>
      </c>
    </row>
    <row r="16" spans="1:4" ht="15">
      <c r="A16" s="100"/>
      <c r="B16" s="100"/>
      <c r="C16" s="101" t="s">
        <v>358</v>
      </c>
      <c r="D16" s="102">
        <v>59</v>
      </c>
    </row>
    <row r="17" spans="1:4" ht="15">
      <c r="A17" s="100"/>
      <c r="B17" s="100"/>
      <c r="C17" s="101" t="s">
        <v>359</v>
      </c>
      <c r="D17" s="102">
        <v>60</v>
      </c>
    </row>
    <row r="18" spans="1:4" ht="15">
      <c r="A18" s="100"/>
      <c r="B18" s="100"/>
      <c r="C18" s="101" t="s">
        <v>360</v>
      </c>
      <c r="D18" s="102">
        <v>60</v>
      </c>
    </row>
    <row r="19" spans="1:4" ht="15">
      <c r="A19" s="100"/>
      <c r="B19" s="100"/>
      <c r="C19" s="103" t="s">
        <v>636</v>
      </c>
      <c r="D19" s="102">
        <v>64</v>
      </c>
    </row>
    <row r="20" spans="1:4" ht="15">
      <c r="A20" s="100"/>
      <c r="B20" s="100"/>
      <c r="C20" s="101" t="s">
        <v>353</v>
      </c>
      <c r="D20" s="102">
        <v>1</v>
      </c>
    </row>
    <row r="21" spans="1:4" ht="15">
      <c r="A21" s="100"/>
      <c r="B21" s="100"/>
      <c r="C21" s="101" t="s">
        <v>354</v>
      </c>
      <c r="D21" s="102">
        <v>43</v>
      </c>
    </row>
    <row r="22" spans="1:4" ht="15">
      <c r="A22" s="100"/>
      <c r="B22" s="100"/>
      <c r="C22" s="101" t="s">
        <v>355</v>
      </c>
      <c r="D22" s="102">
        <v>46</v>
      </c>
    </row>
    <row r="23" spans="1:4" ht="15">
      <c r="A23" s="100"/>
      <c r="B23" s="100"/>
      <c r="C23" s="101" t="s">
        <v>356</v>
      </c>
      <c r="D23" s="102">
        <v>59</v>
      </c>
    </row>
    <row r="24" spans="1:4" ht="15">
      <c r="A24" s="100"/>
      <c r="B24" s="100"/>
      <c r="C24" s="101" t="s">
        <v>346</v>
      </c>
      <c r="D24" s="102">
        <v>65</v>
      </c>
    </row>
    <row r="25" spans="1:4" ht="15">
      <c r="A25" s="100"/>
      <c r="B25" s="100"/>
      <c r="C25" s="101" t="s">
        <v>347</v>
      </c>
      <c r="D25" s="102">
        <v>63</v>
      </c>
    </row>
    <row r="26" spans="1:4" ht="15">
      <c r="A26" s="100"/>
      <c r="B26" s="100"/>
      <c r="C26" s="101" t="s">
        <v>348</v>
      </c>
      <c r="D26" s="102">
        <v>63</v>
      </c>
    </row>
    <row r="27" spans="1:4" ht="15">
      <c r="A27" s="100"/>
      <c r="B27" s="100"/>
      <c r="C27" s="101" t="s">
        <v>349</v>
      </c>
      <c r="D27" s="102">
        <v>63</v>
      </c>
    </row>
    <row r="28" spans="1:4" ht="15">
      <c r="A28" s="100"/>
      <c r="B28" s="100"/>
      <c r="C28" s="101" t="s">
        <v>350</v>
      </c>
      <c r="D28" s="102">
        <v>67</v>
      </c>
    </row>
    <row r="29" spans="1:4" ht="15">
      <c r="A29" s="100"/>
      <c r="B29" s="100"/>
      <c r="C29" s="101" t="s">
        <v>351</v>
      </c>
      <c r="D29" s="102">
        <v>63</v>
      </c>
    </row>
    <row r="30" spans="1:4" ht="15">
      <c r="A30" s="100"/>
      <c r="B30" s="100"/>
      <c r="C30" s="101" t="s">
        <v>352</v>
      </c>
      <c r="D30" s="102">
        <v>60</v>
      </c>
    </row>
    <row r="31" spans="1:4" ht="15">
      <c r="A31" s="100"/>
      <c r="B31" s="100"/>
      <c r="C31" s="101" t="s">
        <v>337</v>
      </c>
      <c r="D31" s="102">
        <v>55</v>
      </c>
    </row>
    <row r="32" spans="1:4" ht="15">
      <c r="A32" s="100"/>
      <c r="B32" s="100"/>
      <c r="C32" s="101" t="s">
        <v>338</v>
      </c>
      <c r="D32" s="102">
        <v>67</v>
      </c>
    </row>
    <row r="33" spans="1:4" ht="15">
      <c r="A33" s="100"/>
      <c r="B33" s="100"/>
      <c r="C33" s="101" t="s">
        <v>339</v>
      </c>
      <c r="D33" s="102">
        <v>68</v>
      </c>
    </row>
    <row r="34" spans="1:4" ht="15">
      <c r="A34" s="100"/>
      <c r="B34" s="100"/>
      <c r="C34" s="101" t="s">
        <v>340</v>
      </c>
      <c r="D34" s="102">
        <v>64</v>
      </c>
    </row>
    <row r="35" spans="1:4" ht="15">
      <c r="A35" s="100"/>
      <c r="B35" s="100"/>
      <c r="C35" s="101" t="s">
        <v>329</v>
      </c>
      <c r="D35" s="102">
        <v>58</v>
      </c>
    </row>
    <row r="36" spans="1:4" ht="15">
      <c r="A36" s="100"/>
      <c r="B36" s="100"/>
      <c r="C36" s="101" t="s">
        <v>330</v>
      </c>
      <c r="D36" s="102">
        <v>58</v>
      </c>
    </row>
    <row r="37" spans="1:4" ht="15">
      <c r="A37" s="100"/>
      <c r="B37" s="100"/>
      <c r="C37" s="101" t="s">
        <v>331</v>
      </c>
      <c r="D37" s="102">
        <v>59</v>
      </c>
    </row>
    <row r="38" spans="1:4" ht="15">
      <c r="A38" s="100"/>
      <c r="B38" s="100"/>
      <c r="C38" s="101" t="s">
        <v>332</v>
      </c>
      <c r="D38" s="102">
        <v>62</v>
      </c>
    </row>
    <row r="39" spans="1:4" ht="15">
      <c r="A39" s="100"/>
      <c r="B39" s="100"/>
      <c r="C39" s="101" t="s">
        <v>333</v>
      </c>
      <c r="D39" s="102">
        <v>66</v>
      </c>
    </row>
    <row r="40" spans="1:4" ht="15">
      <c r="A40" s="100"/>
      <c r="B40" s="100"/>
      <c r="C40" s="101" t="s">
        <v>334</v>
      </c>
      <c r="D40" s="102">
        <v>65</v>
      </c>
    </row>
    <row r="41" spans="1:4" ht="15">
      <c r="A41" s="100"/>
      <c r="B41" s="100"/>
      <c r="C41" s="101" t="s">
        <v>335</v>
      </c>
      <c r="D41" s="102">
        <v>62</v>
      </c>
    </row>
    <row r="42" spans="1:4" ht="15">
      <c r="A42" s="100"/>
      <c r="B42" s="100"/>
      <c r="C42" s="101" t="s">
        <v>336</v>
      </c>
      <c r="D42" s="102">
        <v>61</v>
      </c>
    </row>
    <row r="43" spans="1:4" ht="15">
      <c r="A43" s="100"/>
      <c r="B43" s="100"/>
      <c r="C43" s="101" t="s">
        <v>342</v>
      </c>
      <c r="D43" s="102">
        <v>71</v>
      </c>
    </row>
    <row r="44" spans="1:4" ht="15">
      <c r="A44" s="100"/>
      <c r="B44" s="100"/>
      <c r="C44" s="101" t="s">
        <v>343</v>
      </c>
      <c r="D44" s="102">
        <v>67</v>
      </c>
    </row>
    <row r="45" spans="1:4" ht="15">
      <c r="A45" s="100"/>
      <c r="B45" s="100"/>
      <c r="C45" s="101" t="s">
        <v>344</v>
      </c>
      <c r="D45" s="102">
        <v>68</v>
      </c>
    </row>
    <row r="46" spans="1:4" ht="15">
      <c r="A46" s="100"/>
      <c r="B46" s="100"/>
      <c r="C46" s="101" t="s">
        <v>345</v>
      </c>
      <c r="D46" s="102">
        <v>64</v>
      </c>
    </row>
    <row r="47" spans="1:4" ht="15">
      <c r="A47" s="100"/>
      <c r="B47" s="100"/>
      <c r="C47" s="101" t="s">
        <v>341</v>
      </c>
      <c r="D47" s="102">
        <v>2</v>
      </c>
    </row>
    <row r="48" spans="1:4" ht="15">
      <c r="A48" s="100"/>
      <c r="B48" s="100"/>
      <c r="C48" s="101" t="s">
        <v>373</v>
      </c>
      <c r="D48" s="102">
        <v>67</v>
      </c>
    </row>
    <row r="49" spans="1:4" ht="15">
      <c r="A49" s="100"/>
      <c r="B49" s="100"/>
      <c r="C49" s="101" t="s">
        <v>374</v>
      </c>
      <c r="D49" s="102">
        <v>63</v>
      </c>
    </row>
    <row r="50" spans="1:4" ht="15">
      <c r="A50" s="100"/>
      <c r="B50" s="100"/>
      <c r="C50" s="101" t="s">
        <v>375</v>
      </c>
      <c r="D50" s="102">
        <v>64</v>
      </c>
    </row>
    <row r="51" spans="1:4" ht="15">
      <c r="A51" s="104" t="s">
        <v>72</v>
      </c>
      <c r="B51" s="100" t="s">
        <v>117</v>
      </c>
      <c r="C51" s="101" t="s">
        <v>376</v>
      </c>
      <c r="D51" s="102">
        <v>63</v>
      </c>
    </row>
    <row r="52" spans="1:4" ht="15">
      <c r="A52" s="100"/>
      <c r="B52" s="100"/>
      <c r="C52" s="101" t="s">
        <v>377</v>
      </c>
      <c r="D52" s="102">
        <v>65</v>
      </c>
    </row>
    <row r="53" spans="1:4" ht="15">
      <c r="A53" s="100"/>
      <c r="B53" s="100"/>
      <c r="C53" s="101" t="s">
        <v>378</v>
      </c>
      <c r="D53" s="102">
        <v>60</v>
      </c>
    </row>
    <row r="54" spans="1:4" ht="15">
      <c r="A54" s="100"/>
      <c r="B54" s="100"/>
      <c r="C54" s="101" t="s">
        <v>379</v>
      </c>
      <c r="D54" s="102">
        <v>62</v>
      </c>
    </row>
    <row r="55" spans="1:4" ht="15">
      <c r="A55" s="100"/>
      <c r="B55" s="100" t="s">
        <v>265</v>
      </c>
      <c r="C55" s="101" t="s">
        <v>396</v>
      </c>
      <c r="D55" s="102">
        <v>65</v>
      </c>
    </row>
    <row r="56" spans="1:4" ht="15">
      <c r="A56" s="100"/>
      <c r="B56" s="100"/>
      <c r="C56" s="101" t="s">
        <v>397</v>
      </c>
      <c r="D56" s="102">
        <v>63</v>
      </c>
    </row>
    <row r="57" spans="1:4" ht="15">
      <c r="A57" s="100"/>
      <c r="B57" s="100"/>
      <c r="C57" s="101" t="s">
        <v>398</v>
      </c>
      <c r="D57" s="102">
        <v>63</v>
      </c>
    </row>
    <row r="58" spans="1:4" ht="15">
      <c r="A58" s="100"/>
      <c r="B58" s="100"/>
      <c r="C58" s="101" t="s">
        <v>399</v>
      </c>
      <c r="D58" s="102">
        <v>64</v>
      </c>
    </row>
    <row r="59" spans="1:4" ht="15">
      <c r="A59" s="100"/>
      <c r="B59" s="100"/>
      <c r="C59" s="101" t="s">
        <v>400</v>
      </c>
      <c r="D59" s="102">
        <v>65</v>
      </c>
    </row>
    <row r="60" spans="1:4" ht="15">
      <c r="A60" s="100"/>
      <c r="B60" s="100"/>
      <c r="C60" s="101" t="s">
        <v>401</v>
      </c>
      <c r="D60" s="102">
        <v>65</v>
      </c>
    </row>
    <row r="61" spans="1:4" ht="15">
      <c r="A61" s="100"/>
      <c r="B61" s="100"/>
      <c r="C61" s="101" t="s">
        <v>402</v>
      </c>
      <c r="D61" s="102">
        <v>65</v>
      </c>
    </row>
    <row r="62" spans="1:4" ht="15">
      <c r="A62" s="100"/>
      <c r="B62" s="100"/>
      <c r="C62" s="101" t="s">
        <v>403</v>
      </c>
      <c r="D62" s="102">
        <v>64</v>
      </c>
    </row>
    <row r="63" spans="1:4" ht="15">
      <c r="A63" s="100"/>
      <c r="B63" s="100"/>
      <c r="C63" s="101" t="s">
        <v>404</v>
      </c>
      <c r="D63" s="102">
        <v>62</v>
      </c>
    </row>
    <row r="64" spans="1:4" ht="15">
      <c r="A64" s="100"/>
      <c r="B64" s="100"/>
      <c r="C64" s="101" t="s">
        <v>405</v>
      </c>
      <c r="D64" s="102">
        <v>64</v>
      </c>
    </row>
    <row r="65" spans="1:4" ht="15">
      <c r="A65" s="100"/>
      <c r="B65" s="100"/>
      <c r="C65" s="101" t="s">
        <v>406</v>
      </c>
      <c r="D65" s="102">
        <v>59</v>
      </c>
    </row>
    <row r="66" spans="1:4" ht="15">
      <c r="A66" s="100"/>
      <c r="B66" s="100"/>
      <c r="C66" s="101" t="s">
        <v>407</v>
      </c>
      <c r="D66" s="102">
        <v>59</v>
      </c>
    </row>
    <row r="67" spans="1:4" ht="15">
      <c r="A67" s="100"/>
      <c r="B67" s="100"/>
      <c r="C67" s="101" t="s">
        <v>408</v>
      </c>
      <c r="D67" s="102">
        <v>64</v>
      </c>
    </row>
    <row r="68" spans="1:4" ht="15">
      <c r="A68" s="100"/>
      <c r="B68" s="100"/>
      <c r="C68" s="101" t="s">
        <v>409</v>
      </c>
      <c r="D68" s="102">
        <v>61</v>
      </c>
    </row>
    <row r="69" spans="1:4" ht="15">
      <c r="A69" s="100"/>
      <c r="B69" s="100"/>
      <c r="C69" s="101" t="s">
        <v>410</v>
      </c>
      <c r="D69" s="102">
        <v>56</v>
      </c>
    </row>
    <row r="70" spans="1:4" ht="15">
      <c r="A70" s="100"/>
      <c r="B70" s="100"/>
      <c r="C70" s="101" t="s">
        <v>411</v>
      </c>
      <c r="D70" s="102">
        <v>62</v>
      </c>
    </row>
    <row r="71" spans="1:4" ht="15">
      <c r="A71" s="100"/>
      <c r="B71" s="100"/>
      <c r="C71" s="101" t="s">
        <v>395</v>
      </c>
      <c r="D71" s="102">
        <v>55</v>
      </c>
    </row>
    <row r="72" spans="1:4" ht="15">
      <c r="A72" s="100"/>
      <c r="B72" s="99" t="s">
        <v>261</v>
      </c>
      <c r="C72" s="101" t="s">
        <v>307</v>
      </c>
      <c r="D72" s="102">
        <v>60</v>
      </c>
    </row>
    <row r="73" spans="1:4" ht="15">
      <c r="A73" s="100"/>
      <c r="B73" s="99"/>
      <c r="C73" s="101" t="s">
        <v>308</v>
      </c>
      <c r="D73" s="102">
        <v>68</v>
      </c>
    </row>
    <row r="74" spans="1:4" ht="15">
      <c r="A74" s="100"/>
      <c r="B74" s="99"/>
      <c r="C74" s="101" t="s">
        <v>309</v>
      </c>
      <c r="D74" s="102">
        <v>59</v>
      </c>
    </row>
    <row r="75" spans="1:4" ht="15">
      <c r="A75" s="100"/>
      <c r="B75" s="99"/>
      <c r="C75" s="101" t="s">
        <v>310</v>
      </c>
      <c r="D75" s="102">
        <v>58</v>
      </c>
    </row>
    <row r="76" spans="1:4" ht="15">
      <c r="A76" s="100"/>
      <c r="B76" s="99"/>
      <c r="C76" s="101" t="s">
        <v>311</v>
      </c>
      <c r="D76" s="102">
        <v>61</v>
      </c>
    </row>
    <row r="77" spans="1:4" ht="15">
      <c r="A77" s="100"/>
      <c r="B77" s="99"/>
      <c r="C77" s="101" t="s">
        <v>312</v>
      </c>
      <c r="D77" s="102">
        <v>65</v>
      </c>
    </row>
    <row r="78" spans="1:4" ht="15">
      <c r="A78" s="100"/>
      <c r="B78" s="99"/>
      <c r="C78" s="101" t="s">
        <v>313</v>
      </c>
      <c r="D78" s="102">
        <v>58</v>
      </c>
    </row>
    <row r="79" spans="1:4" ht="15">
      <c r="A79" s="100"/>
      <c r="B79" s="99"/>
      <c r="C79" s="101" t="s">
        <v>314</v>
      </c>
      <c r="D79" s="102">
        <v>63</v>
      </c>
    </row>
    <row r="80" spans="1:4" ht="15">
      <c r="A80" s="100"/>
      <c r="B80" s="99"/>
      <c r="C80" s="101" t="s">
        <v>315</v>
      </c>
      <c r="D80" s="102">
        <v>63</v>
      </c>
    </row>
    <row r="81" spans="1:4" ht="15">
      <c r="A81" s="100"/>
      <c r="B81" s="99"/>
      <c r="C81" s="101" t="s">
        <v>316</v>
      </c>
      <c r="D81" s="102">
        <v>66</v>
      </c>
    </row>
    <row r="82" spans="1:4" ht="15">
      <c r="A82" s="100"/>
      <c r="B82" s="99"/>
      <c r="C82" s="101" t="s">
        <v>317</v>
      </c>
      <c r="D82" s="102">
        <v>62</v>
      </c>
    </row>
    <row r="83" spans="1:4" ht="15">
      <c r="A83" s="100"/>
      <c r="B83" s="99"/>
      <c r="C83" s="101" t="s">
        <v>318</v>
      </c>
      <c r="D83" s="102">
        <v>62</v>
      </c>
    </row>
    <row r="84" spans="1:4" ht="15">
      <c r="A84" s="100"/>
      <c r="B84" s="99"/>
      <c r="C84" s="101" t="s">
        <v>319</v>
      </c>
      <c r="D84" s="102">
        <v>62</v>
      </c>
    </row>
    <row r="85" spans="1:4" ht="15">
      <c r="A85" s="100"/>
      <c r="B85" s="99"/>
      <c r="C85" s="101" t="s">
        <v>320</v>
      </c>
      <c r="D85" s="102">
        <v>61</v>
      </c>
    </row>
    <row r="86" spans="1:4" ht="15">
      <c r="A86" s="100"/>
      <c r="B86" s="99"/>
      <c r="C86" s="101" t="s">
        <v>301</v>
      </c>
      <c r="D86" s="102">
        <v>59</v>
      </c>
    </row>
    <row r="87" spans="1:4" ht="15">
      <c r="A87" s="100"/>
      <c r="B87" s="99"/>
      <c r="C87" s="101" t="s">
        <v>302</v>
      </c>
      <c r="D87" s="102">
        <v>60</v>
      </c>
    </row>
    <row r="88" spans="1:4" ht="15">
      <c r="A88" s="100"/>
      <c r="B88" s="99"/>
      <c r="C88" s="101" t="s">
        <v>303</v>
      </c>
      <c r="D88" s="102">
        <v>66</v>
      </c>
    </row>
    <row r="89" spans="1:4" ht="15">
      <c r="A89" s="100"/>
      <c r="B89" s="99"/>
      <c r="C89" s="101" t="s">
        <v>304</v>
      </c>
      <c r="D89" s="102">
        <v>61</v>
      </c>
    </row>
    <row r="90" spans="1:4" ht="15">
      <c r="A90" s="100"/>
      <c r="B90" s="99"/>
      <c r="C90" s="101" t="s">
        <v>305</v>
      </c>
      <c r="D90" s="102">
        <v>64</v>
      </c>
    </row>
    <row r="91" spans="1:4" ht="15">
      <c r="A91" s="100"/>
      <c r="B91" s="99"/>
      <c r="C91" s="101" t="s">
        <v>306</v>
      </c>
      <c r="D91" s="102">
        <v>60</v>
      </c>
    </row>
    <row r="92" spans="1:4" ht="15">
      <c r="A92" s="100"/>
      <c r="B92" s="100" t="s">
        <v>260</v>
      </c>
      <c r="C92" s="101" t="s">
        <v>289</v>
      </c>
      <c r="D92" s="102">
        <v>60</v>
      </c>
    </row>
    <row r="93" spans="1:4" ht="15">
      <c r="A93" s="100"/>
      <c r="B93" s="100"/>
      <c r="C93" s="101" t="s">
        <v>290</v>
      </c>
      <c r="D93" s="102">
        <v>59</v>
      </c>
    </row>
    <row r="94" spans="1:4" ht="15">
      <c r="A94" s="100"/>
      <c r="B94" s="100"/>
      <c r="C94" s="101" t="s">
        <v>291</v>
      </c>
      <c r="D94" s="102">
        <v>60</v>
      </c>
    </row>
    <row r="95" spans="1:4" ht="15">
      <c r="A95" s="100"/>
      <c r="B95" s="100"/>
      <c r="C95" s="101" t="s">
        <v>292</v>
      </c>
      <c r="D95" s="102">
        <v>61</v>
      </c>
    </row>
    <row r="96" spans="1:4" ht="15">
      <c r="A96" s="100"/>
      <c r="B96" s="100"/>
      <c r="C96" s="101" t="s">
        <v>293</v>
      </c>
      <c r="D96" s="102">
        <v>52</v>
      </c>
    </row>
    <row r="97" spans="1:4" ht="15">
      <c r="A97" s="100"/>
      <c r="B97" s="100"/>
      <c r="C97" s="101" t="s">
        <v>294</v>
      </c>
      <c r="D97" s="102">
        <v>66</v>
      </c>
    </row>
    <row r="98" spans="1:4" ht="15">
      <c r="A98" s="100"/>
      <c r="B98" s="100"/>
      <c r="C98" s="101" t="s">
        <v>295</v>
      </c>
      <c r="D98" s="102">
        <v>65</v>
      </c>
    </row>
    <row r="99" spans="1:4" ht="15">
      <c r="A99" s="100"/>
      <c r="B99" s="100"/>
      <c r="C99" s="101" t="s">
        <v>296</v>
      </c>
      <c r="D99" s="102">
        <v>64</v>
      </c>
    </row>
    <row r="100" spans="1:4" ht="15">
      <c r="A100" s="100"/>
      <c r="B100" s="100"/>
      <c r="C100" s="101" t="s">
        <v>297</v>
      </c>
      <c r="D100" s="102">
        <v>68</v>
      </c>
    </row>
    <row r="101" spans="1:4" ht="15">
      <c r="A101" s="104" t="s">
        <v>72</v>
      </c>
      <c r="B101" s="105" t="s">
        <v>37</v>
      </c>
      <c r="C101" s="101" t="s">
        <v>300</v>
      </c>
      <c r="D101" s="102">
        <v>71</v>
      </c>
    </row>
    <row r="102" spans="1:4" ht="15">
      <c r="A102" s="100"/>
      <c r="B102" s="100"/>
      <c r="C102" s="101" t="s">
        <v>298</v>
      </c>
      <c r="D102" s="102">
        <v>71</v>
      </c>
    </row>
    <row r="103" spans="1:4" ht="15">
      <c r="A103" s="100"/>
      <c r="B103" s="100"/>
      <c r="C103" s="101" t="s">
        <v>299</v>
      </c>
      <c r="D103" s="102">
        <v>67</v>
      </c>
    </row>
    <row r="104" spans="1:4" ht="15">
      <c r="A104" s="100"/>
      <c r="B104" s="100" t="s">
        <v>258</v>
      </c>
      <c r="C104" s="101" t="s">
        <v>275</v>
      </c>
      <c r="D104" s="102">
        <v>74</v>
      </c>
    </row>
    <row r="105" spans="1:4" ht="15">
      <c r="A105" s="100"/>
      <c r="B105" s="100"/>
      <c r="C105" s="101" t="s">
        <v>276</v>
      </c>
      <c r="D105" s="102">
        <v>63</v>
      </c>
    </row>
    <row r="106" spans="1:4" ht="15">
      <c r="A106" s="100"/>
      <c r="B106" s="100"/>
      <c r="C106" s="101" t="s">
        <v>277</v>
      </c>
      <c r="D106" s="102">
        <v>62</v>
      </c>
    </row>
    <row r="107" spans="1:4" ht="15">
      <c r="A107" s="100"/>
      <c r="B107" s="100"/>
      <c r="C107" s="101" t="s">
        <v>278</v>
      </c>
      <c r="D107" s="102">
        <v>62</v>
      </c>
    </row>
    <row r="108" spans="1:4" ht="15">
      <c r="A108" s="100"/>
      <c r="B108" s="100"/>
      <c r="C108" s="101" t="s">
        <v>279</v>
      </c>
      <c r="D108" s="102">
        <v>62</v>
      </c>
    </row>
    <row r="109" spans="1:4" ht="15">
      <c r="A109" s="100"/>
      <c r="B109" s="100"/>
      <c r="C109" s="101" t="s">
        <v>280</v>
      </c>
      <c r="D109" s="102">
        <v>60</v>
      </c>
    </row>
    <row r="110" spans="1:4" ht="15">
      <c r="A110" s="100"/>
      <c r="B110" s="100"/>
      <c r="C110" s="101" t="s">
        <v>281</v>
      </c>
      <c r="D110" s="102">
        <v>64</v>
      </c>
    </row>
    <row r="111" spans="1:4" ht="15">
      <c r="A111" s="100"/>
      <c r="B111" s="100"/>
      <c r="C111" s="101" t="s">
        <v>282</v>
      </c>
      <c r="D111" s="102">
        <v>65</v>
      </c>
    </row>
    <row r="112" spans="1:4" ht="15">
      <c r="A112" s="100"/>
      <c r="B112" s="100"/>
      <c r="C112" s="101" t="s">
        <v>283</v>
      </c>
      <c r="D112" s="102">
        <v>65</v>
      </c>
    </row>
    <row r="113" spans="1:4" ht="15">
      <c r="A113" s="100"/>
      <c r="B113" s="100"/>
      <c r="C113" s="101" t="s">
        <v>284</v>
      </c>
      <c r="D113" s="102">
        <v>63</v>
      </c>
    </row>
    <row r="114" spans="1:4" ht="15">
      <c r="A114" s="100"/>
      <c r="B114" s="100"/>
      <c r="C114" s="101" t="s">
        <v>285</v>
      </c>
      <c r="D114" s="102">
        <v>62</v>
      </c>
    </row>
    <row r="115" spans="1:4" ht="15">
      <c r="A115" s="100"/>
      <c r="B115" s="100"/>
      <c r="C115" s="101" t="s">
        <v>286</v>
      </c>
      <c r="D115" s="102">
        <v>63</v>
      </c>
    </row>
    <row r="116" spans="1:4" ht="15">
      <c r="A116" s="100"/>
      <c r="B116" s="100"/>
      <c r="C116" s="101" t="s">
        <v>271</v>
      </c>
      <c r="D116" s="102">
        <v>65</v>
      </c>
    </row>
    <row r="117" spans="1:4" ht="15">
      <c r="A117" s="100"/>
      <c r="B117" s="100"/>
      <c r="C117" s="101" t="s">
        <v>272</v>
      </c>
      <c r="D117" s="102">
        <v>64</v>
      </c>
    </row>
    <row r="118" spans="1:4" ht="15">
      <c r="A118" s="100"/>
      <c r="B118" s="100"/>
      <c r="C118" s="101" t="s">
        <v>273</v>
      </c>
      <c r="D118" s="102">
        <v>65</v>
      </c>
    </row>
    <row r="119" spans="1:4" ht="15">
      <c r="A119" s="100"/>
      <c r="B119" s="100"/>
      <c r="C119" s="101" t="s">
        <v>274</v>
      </c>
      <c r="D119" s="102">
        <v>65</v>
      </c>
    </row>
    <row r="120" spans="1:4" ht="15">
      <c r="A120" s="100"/>
      <c r="B120" s="100" t="s">
        <v>259</v>
      </c>
      <c r="C120" s="101" t="s">
        <v>287</v>
      </c>
      <c r="D120" s="102">
        <v>59</v>
      </c>
    </row>
    <row r="121" spans="1:4" ht="15">
      <c r="A121" s="100"/>
      <c r="B121" s="100"/>
      <c r="C121" s="101" t="s">
        <v>288</v>
      </c>
      <c r="D121" s="102">
        <v>60</v>
      </c>
    </row>
    <row r="122" spans="1:4" ht="15">
      <c r="A122" s="100"/>
      <c r="B122" s="99" t="s">
        <v>264</v>
      </c>
      <c r="C122" s="103" t="s">
        <v>634</v>
      </c>
      <c r="D122" s="102">
        <v>70</v>
      </c>
    </row>
    <row r="123" spans="1:4" ht="15">
      <c r="A123" s="100"/>
      <c r="B123" s="99"/>
      <c r="C123" s="103" t="s">
        <v>635</v>
      </c>
      <c r="D123" s="102">
        <v>64</v>
      </c>
    </row>
    <row r="124" spans="1:4" ht="15">
      <c r="A124" s="100"/>
      <c r="B124" s="99"/>
      <c r="C124" s="103" t="s">
        <v>633</v>
      </c>
      <c r="D124" s="102">
        <v>67</v>
      </c>
    </row>
    <row r="125" spans="1:4" ht="15">
      <c r="A125" s="100"/>
      <c r="B125" s="99"/>
      <c r="C125" s="101" t="s">
        <v>384</v>
      </c>
      <c r="D125" s="102">
        <v>68</v>
      </c>
    </row>
    <row r="126" spans="1:4" ht="15">
      <c r="A126" s="100"/>
      <c r="B126" s="99"/>
      <c r="C126" s="101" t="s">
        <v>385</v>
      </c>
      <c r="D126" s="102">
        <v>66</v>
      </c>
    </row>
    <row r="127" spans="1:4" ht="15">
      <c r="A127" s="100"/>
      <c r="B127" s="99"/>
      <c r="C127" s="101" t="s">
        <v>386</v>
      </c>
      <c r="D127" s="102">
        <v>67</v>
      </c>
    </row>
    <row r="128" spans="1:4" ht="15">
      <c r="A128" s="100"/>
      <c r="B128" s="99"/>
      <c r="C128" s="101" t="s">
        <v>387</v>
      </c>
      <c r="D128" s="102">
        <v>65</v>
      </c>
    </row>
    <row r="129" spans="1:4" ht="15">
      <c r="A129" s="100"/>
      <c r="B129" s="99"/>
      <c r="C129" s="101" t="s">
        <v>388</v>
      </c>
      <c r="D129" s="102">
        <v>64</v>
      </c>
    </row>
    <row r="130" spans="1:4" ht="15">
      <c r="A130" s="100"/>
      <c r="B130" s="99"/>
      <c r="C130" s="101" t="s">
        <v>389</v>
      </c>
      <c r="D130" s="102">
        <v>63</v>
      </c>
    </row>
    <row r="131" spans="1:4" ht="15">
      <c r="A131" s="100"/>
      <c r="B131" s="99"/>
      <c r="C131" s="101" t="s">
        <v>390</v>
      </c>
      <c r="D131" s="102">
        <v>58</v>
      </c>
    </row>
    <row r="132" spans="1:4" ht="15">
      <c r="A132" s="100"/>
      <c r="B132" s="99"/>
      <c r="C132" s="101" t="s">
        <v>391</v>
      </c>
      <c r="D132" s="102">
        <v>59</v>
      </c>
    </row>
    <row r="133" spans="1:4" ht="15">
      <c r="A133" s="100"/>
      <c r="B133" s="99"/>
      <c r="C133" s="101" t="s">
        <v>392</v>
      </c>
      <c r="D133" s="102">
        <v>59</v>
      </c>
    </row>
    <row r="134" spans="1:4" ht="15">
      <c r="A134" s="100"/>
      <c r="B134" s="99"/>
      <c r="C134" s="101" t="s">
        <v>393</v>
      </c>
      <c r="D134" s="102">
        <v>64</v>
      </c>
    </row>
    <row r="135" spans="1:4" ht="15">
      <c r="A135" s="100"/>
      <c r="B135" s="99"/>
      <c r="C135" s="101" t="s">
        <v>394</v>
      </c>
      <c r="D135" s="102">
        <v>62</v>
      </c>
    </row>
    <row r="136" spans="1:4" ht="15">
      <c r="A136" s="100"/>
      <c r="B136" s="99"/>
      <c r="C136" s="101" t="s">
        <v>380</v>
      </c>
      <c r="D136" s="102">
        <v>6</v>
      </c>
    </row>
    <row r="137" spans="1:4" ht="15">
      <c r="A137" s="100"/>
      <c r="B137" s="99"/>
      <c r="C137" s="101" t="s">
        <v>381</v>
      </c>
      <c r="D137" s="102">
        <v>65</v>
      </c>
    </row>
    <row r="138" spans="1:4" ht="15">
      <c r="A138" s="100"/>
      <c r="B138" s="99"/>
      <c r="C138" s="101" t="s">
        <v>382</v>
      </c>
      <c r="D138" s="102">
        <v>64</v>
      </c>
    </row>
    <row r="139" spans="1:4" ht="15">
      <c r="A139" s="100"/>
      <c r="B139" s="99"/>
      <c r="C139" s="101" t="s">
        <v>383</v>
      </c>
      <c r="D139" s="102">
        <v>65</v>
      </c>
    </row>
    <row r="140" spans="1:4" ht="15">
      <c r="A140" s="100"/>
      <c r="B140" s="100" t="s">
        <v>262</v>
      </c>
      <c r="C140" s="101" t="s">
        <v>321</v>
      </c>
      <c r="D140" s="102">
        <v>28</v>
      </c>
    </row>
    <row r="141" spans="1:4" ht="15">
      <c r="A141" s="100"/>
      <c r="B141" s="100"/>
      <c r="C141" s="101" t="s">
        <v>322</v>
      </c>
      <c r="D141" s="102">
        <v>30</v>
      </c>
    </row>
    <row r="142" spans="1:4" ht="15">
      <c r="A142" s="100"/>
      <c r="B142" s="100"/>
      <c r="C142" s="101" t="s">
        <v>323</v>
      </c>
      <c r="D142" s="102">
        <v>32</v>
      </c>
    </row>
    <row r="143" spans="1:4" ht="15">
      <c r="A143" s="100"/>
      <c r="B143" s="100"/>
      <c r="C143" s="101" t="s">
        <v>324</v>
      </c>
      <c r="D143" s="102">
        <v>31</v>
      </c>
    </row>
    <row r="144" spans="1:4" ht="15">
      <c r="A144" s="100"/>
      <c r="B144" s="100"/>
      <c r="C144" s="101" t="s">
        <v>325</v>
      </c>
      <c r="D144" s="102">
        <v>35</v>
      </c>
    </row>
    <row r="145" spans="1:4" ht="15">
      <c r="A145" s="100"/>
      <c r="B145" s="100"/>
      <c r="C145" s="101" t="s">
        <v>326</v>
      </c>
      <c r="D145" s="102">
        <v>36</v>
      </c>
    </row>
    <row r="146" spans="1:4" ht="15">
      <c r="A146" s="100"/>
      <c r="B146" s="100"/>
      <c r="C146" s="101" t="s">
        <v>327</v>
      </c>
      <c r="D146" s="102">
        <v>29</v>
      </c>
    </row>
    <row r="147" spans="1:4" ht="15">
      <c r="A147" s="100"/>
      <c r="B147" s="100"/>
      <c r="C147" s="101" t="s">
        <v>328</v>
      </c>
      <c r="D147" s="102">
        <v>30</v>
      </c>
    </row>
    <row r="148" spans="1:4" ht="15">
      <c r="A148" s="105" t="s">
        <v>639</v>
      </c>
      <c r="B148" s="100" t="s">
        <v>260</v>
      </c>
      <c r="C148" s="101" t="s">
        <v>456</v>
      </c>
      <c r="D148" s="102">
        <v>48</v>
      </c>
    </row>
    <row r="149" spans="1:4" ht="15">
      <c r="A149" s="100"/>
      <c r="B149" s="100"/>
      <c r="C149" s="101" t="s">
        <v>450</v>
      </c>
      <c r="D149" s="102">
        <v>50</v>
      </c>
    </row>
    <row r="150" spans="1:4" ht="15">
      <c r="A150" s="100"/>
      <c r="B150" s="100"/>
      <c r="C150" s="101" t="s">
        <v>451</v>
      </c>
      <c r="D150" s="102">
        <v>52</v>
      </c>
    </row>
    <row r="151" spans="1:4" ht="15">
      <c r="A151" s="100"/>
      <c r="B151" s="100"/>
      <c r="C151" s="101" t="s">
        <v>457</v>
      </c>
      <c r="D151" s="102">
        <v>37</v>
      </c>
    </row>
    <row r="152" spans="1:4" ht="15">
      <c r="A152" s="100"/>
      <c r="B152" s="100"/>
      <c r="C152" s="101" t="s">
        <v>452</v>
      </c>
      <c r="D152" s="102">
        <v>30</v>
      </c>
    </row>
    <row r="153" spans="1:4" ht="15">
      <c r="A153" s="100"/>
      <c r="B153" s="100"/>
      <c r="C153" s="101" t="s">
        <v>453</v>
      </c>
      <c r="D153" s="102">
        <v>50</v>
      </c>
    </row>
    <row r="154" spans="1:4" ht="15">
      <c r="A154" s="100"/>
      <c r="B154" s="100"/>
      <c r="C154" s="101" t="s">
        <v>458</v>
      </c>
      <c r="D154" s="102">
        <v>58</v>
      </c>
    </row>
    <row r="155" spans="1:4" ht="15">
      <c r="A155" s="100"/>
      <c r="B155" s="100"/>
      <c r="C155" s="101" t="s">
        <v>459</v>
      </c>
      <c r="D155" s="102">
        <v>57</v>
      </c>
    </row>
    <row r="156" spans="1:4" ht="15">
      <c r="A156" s="100"/>
      <c r="B156" s="100"/>
      <c r="C156" s="101" t="s">
        <v>454</v>
      </c>
      <c r="D156" s="102">
        <v>50</v>
      </c>
    </row>
    <row r="157" spans="1:4" ht="15">
      <c r="A157" s="100"/>
      <c r="B157" s="100"/>
      <c r="C157" s="101" t="s">
        <v>455</v>
      </c>
      <c r="D157" s="102">
        <v>50</v>
      </c>
    </row>
    <row r="158" spans="1:4" ht="15">
      <c r="A158" s="100"/>
      <c r="B158" s="100"/>
      <c r="C158" s="101" t="s">
        <v>460</v>
      </c>
      <c r="D158" s="102">
        <v>60</v>
      </c>
    </row>
    <row r="159" spans="1:4" ht="15">
      <c r="A159" s="100"/>
      <c r="B159" s="100"/>
      <c r="C159" s="101" t="s">
        <v>461</v>
      </c>
      <c r="D159" s="102">
        <v>60</v>
      </c>
    </row>
    <row r="160" spans="1:4" ht="15">
      <c r="A160" s="100"/>
      <c r="B160" s="100" t="s">
        <v>258</v>
      </c>
      <c r="C160" s="101" t="s">
        <v>414</v>
      </c>
      <c r="D160" s="102">
        <v>51</v>
      </c>
    </row>
    <row r="161" spans="1:4" ht="15">
      <c r="A161" s="100"/>
      <c r="B161" s="100"/>
      <c r="C161" s="101" t="s">
        <v>415</v>
      </c>
      <c r="D161" s="102">
        <v>49</v>
      </c>
    </row>
    <row r="162" spans="1:4" ht="15">
      <c r="A162" s="100"/>
      <c r="B162" s="100"/>
      <c r="C162" s="101" t="s">
        <v>416</v>
      </c>
      <c r="D162" s="102">
        <v>53</v>
      </c>
    </row>
    <row r="163" spans="1:4" ht="15">
      <c r="A163" s="100"/>
      <c r="B163" s="100"/>
      <c r="C163" s="101" t="s">
        <v>417</v>
      </c>
      <c r="D163" s="102">
        <v>52</v>
      </c>
    </row>
    <row r="164" spans="1:4" ht="15">
      <c r="A164" s="100"/>
      <c r="B164" s="100"/>
      <c r="C164" s="101" t="s">
        <v>418</v>
      </c>
      <c r="D164" s="102">
        <v>51</v>
      </c>
    </row>
    <row r="165" spans="1:4" ht="15">
      <c r="A165" s="100"/>
      <c r="B165" s="100"/>
      <c r="C165" s="101" t="s">
        <v>419</v>
      </c>
      <c r="D165" s="102">
        <v>49</v>
      </c>
    </row>
    <row r="166" spans="1:4" ht="15">
      <c r="A166" s="100"/>
      <c r="B166" s="100"/>
      <c r="C166" s="101" t="s">
        <v>420</v>
      </c>
      <c r="D166" s="102">
        <v>57</v>
      </c>
    </row>
    <row r="167" spans="1:4" ht="15">
      <c r="A167" s="100"/>
      <c r="B167" s="100"/>
      <c r="C167" s="101" t="s">
        <v>421</v>
      </c>
      <c r="D167" s="102">
        <v>59</v>
      </c>
    </row>
    <row r="168" spans="1:4" ht="15">
      <c r="A168" s="100"/>
      <c r="B168" s="100"/>
      <c r="C168" s="101" t="s">
        <v>422</v>
      </c>
      <c r="D168" s="102">
        <v>55</v>
      </c>
    </row>
    <row r="169" spans="1:4" ht="15">
      <c r="A169" s="100"/>
      <c r="B169" s="100"/>
      <c r="C169" s="101" t="s">
        <v>423</v>
      </c>
      <c r="D169" s="102">
        <v>57</v>
      </c>
    </row>
    <row r="170" spans="1:4" ht="15">
      <c r="A170" s="100"/>
      <c r="B170" s="100"/>
      <c r="C170" s="101" t="s">
        <v>424</v>
      </c>
      <c r="D170" s="102">
        <v>50</v>
      </c>
    </row>
    <row r="171" spans="1:4" ht="15">
      <c r="A171" s="100"/>
      <c r="B171" s="100"/>
      <c r="C171" s="101" t="s">
        <v>425</v>
      </c>
      <c r="D171" s="102">
        <v>53</v>
      </c>
    </row>
    <row r="172" spans="1:4" ht="15">
      <c r="A172" s="100"/>
      <c r="B172" s="100"/>
      <c r="C172" s="101" t="s">
        <v>426</v>
      </c>
      <c r="D172" s="102">
        <v>53</v>
      </c>
    </row>
    <row r="173" spans="1:4" ht="15">
      <c r="A173" s="100"/>
      <c r="B173" s="100"/>
      <c r="C173" s="101" t="s">
        <v>427</v>
      </c>
      <c r="D173" s="102">
        <v>53</v>
      </c>
    </row>
    <row r="174" spans="1:4" ht="15">
      <c r="A174" s="100"/>
      <c r="B174" s="100"/>
      <c r="C174" s="101" t="s">
        <v>428</v>
      </c>
      <c r="D174" s="102">
        <v>53</v>
      </c>
    </row>
    <row r="175" spans="1:4" ht="15">
      <c r="A175" s="100"/>
      <c r="B175" s="100"/>
      <c r="C175" s="101" t="s">
        <v>429</v>
      </c>
      <c r="D175" s="102">
        <v>48</v>
      </c>
    </row>
    <row r="176" spans="1:4" ht="15">
      <c r="A176" s="100"/>
      <c r="B176" s="100"/>
      <c r="C176" s="101" t="s">
        <v>412</v>
      </c>
      <c r="D176" s="102">
        <v>60</v>
      </c>
    </row>
    <row r="177" spans="1:4" ht="15">
      <c r="A177" s="100"/>
      <c r="B177" s="100"/>
      <c r="C177" s="101" t="s">
        <v>413</v>
      </c>
      <c r="D177" s="102">
        <v>58</v>
      </c>
    </row>
    <row r="178" spans="1:4" ht="15">
      <c r="A178" s="100"/>
      <c r="B178" s="100" t="s">
        <v>259</v>
      </c>
      <c r="C178" s="101" t="s">
        <v>431</v>
      </c>
      <c r="D178" s="102">
        <v>53</v>
      </c>
    </row>
    <row r="179" spans="1:4" ht="15">
      <c r="A179" s="100"/>
      <c r="B179" s="100"/>
      <c r="C179" s="101" t="s">
        <v>432</v>
      </c>
      <c r="D179" s="102">
        <v>55</v>
      </c>
    </row>
    <row r="180" spans="1:4" ht="15">
      <c r="A180" s="100"/>
      <c r="B180" s="100"/>
      <c r="C180" s="101" t="s">
        <v>433</v>
      </c>
      <c r="D180" s="102">
        <v>53</v>
      </c>
    </row>
    <row r="181" spans="1:4" ht="15">
      <c r="A181" s="100"/>
      <c r="B181" s="100"/>
      <c r="C181" s="101" t="s">
        <v>434</v>
      </c>
      <c r="D181" s="102">
        <v>62</v>
      </c>
    </row>
    <row r="182" spans="1:4" ht="15">
      <c r="A182" s="100"/>
      <c r="B182" s="100"/>
      <c r="C182" s="101" t="s">
        <v>435</v>
      </c>
      <c r="D182" s="102">
        <v>60</v>
      </c>
    </row>
    <row r="183" spans="1:4" ht="15">
      <c r="A183" s="100"/>
      <c r="B183" s="100"/>
      <c r="C183" s="101" t="s">
        <v>436</v>
      </c>
      <c r="D183" s="102">
        <v>57</v>
      </c>
    </row>
    <row r="184" spans="1:4" ht="15">
      <c r="A184" s="100"/>
      <c r="B184" s="100"/>
      <c r="C184" s="101" t="s">
        <v>430</v>
      </c>
      <c r="D184" s="102">
        <v>48</v>
      </c>
    </row>
    <row r="185" spans="1:4" ht="15">
      <c r="A185" s="100"/>
      <c r="B185" s="100"/>
      <c r="C185" s="101" t="s">
        <v>437</v>
      </c>
      <c r="D185" s="102">
        <v>59</v>
      </c>
    </row>
    <row r="186" spans="1:4" ht="15">
      <c r="A186" s="100"/>
      <c r="B186" s="100"/>
      <c r="C186" s="101" t="s">
        <v>438</v>
      </c>
      <c r="D186" s="102">
        <v>65</v>
      </c>
    </row>
    <row r="187" spans="1:4" ht="15">
      <c r="A187" s="100"/>
      <c r="B187" s="100"/>
      <c r="C187" s="101" t="s">
        <v>439</v>
      </c>
      <c r="D187" s="102">
        <v>57</v>
      </c>
    </row>
    <row r="188" spans="1:4" ht="15">
      <c r="A188" s="100"/>
      <c r="B188" s="100"/>
      <c r="C188" s="101" t="s">
        <v>440</v>
      </c>
      <c r="D188" s="102">
        <v>63</v>
      </c>
    </row>
    <row r="189" spans="1:4" ht="15">
      <c r="A189" s="100"/>
      <c r="B189" s="100" t="s">
        <v>95</v>
      </c>
      <c r="C189" s="101" t="s">
        <v>445</v>
      </c>
      <c r="D189" s="102">
        <v>61</v>
      </c>
    </row>
    <row r="190" spans="1:4" ht="15">
      <c r="A190" s="100"/>
      <c r="B190" s="100"/>
      <c r="C190" s="101" t="s">
        <v>446</v>
      </c>
      <c r="D190" s="102">
        <v>63</v>
      </c>
    </row>
    <row r="191" spans="1:4" ht="15">
      <c r="A191" s="100"/>
      <c r="B191" s="100"/>
      <c r="C191" s="101" t="s">
        <v>447</v>
      </c>
      <c r="D191" s="102">
        <v>61</v>
      </c>
    </row>
    <row r="192" spans="1:4" ht="15">
      <c r="A192" s="100"/>
      <c r="B192" s="100"/>
      <c r="C192" s="101" t="s">
        <v>448</v>
      </c>
      <c r="D192" s="102">
        <v>64</v>
      </c>
    </row>
    <row r="193" spans="1:4" ht="15">
      <c r="A193" s="100"/>
      <c r="B193" s="100"/>
      <c r="C193" s="101" t="s">
        <v>449</v>
      </c>
      <c r="D193" s="102">
        <v>63</v>
      </c>
    </row>
    <row r="194" spans="1:4" ht="15">
      <c r="A194" s="100"/>
      <c r="B194" s="100"/>
      <c r="C194" s="101" t="s">
        <v>441</v>
      </c>
      <c r="D194" s="102">
        <v>54</v>
      </c>
    </row>
    <row r="195" spans="1:4" ht="15">
      <c r="A195" s="100"/>
      <c r="B195" s="100"/>
      <c r="C195" s="101" t="s">
        <v>442</v>
      </c>
      <c r="D195" s="102">
        <v>56</v>
      </c>
    </row>
    <row r="196" spans="1:4" ht="15">
      <c r="A196" s="100"/>
      <c r="B196" s="100"/>
      <c r="C196" s="101" t="s">
        <v>443</v>
      </c>
      <c r="D196" s="102">
        <v>57</v>
      </c>
    </row>
    <row r="197" spans="1:4" ht="15">
      <c r="A197" s="100"/>
      <c r="B197" s="100"/>
      <c r="C197" s="101" t="s">
        <v>444</v>
      </c>
      <c r="D197" s="102">
        <v>57</v>
      </c>
    </row>
    <row r="198" spans="1:4" ht="15">
      <c r="A198" s="105" t="s">
        <v>641</v>
      </c>
      <c r="B198" s="100" t="s">
        <v>263</v>
      </c>
      <c r="C198" s="101" t="s">
        <v>478</v>
      </c>
      <c r="D198" s="102">
        <v>63</v>
      </c>
    </row>
    <row r="199" spans="1:4" ht="15">
      <c r="A199" s="100"/>
      <c r="B199" s="100"/>
      <c r="C199" s="101" t="s">
        <v>479</v>
      </c>
      <c r="D199" s="102">
        <v>65</v>
      </c>
    </row>
    <row r="200" spans="1:4" ht="15">
      <c r="A200" s="100"/>
      <c r="B200" s="100"/>
      <c r="C200" s="101" t="s">
        <v>480</v>
      </c>
      <c r="D200" s="102">
        <v>64</v>
      </c>
    </row>
    <row r="201" spans="1:4" ht="15">
      <c r="A201" s="100"/>
      <c r="B201" s="100"/>
      <c r="C201" s="101" t="s">
        <v>481</v>
      </c>
      <c r="D201" s="102">
        <v>65</v>
      </c>
    </row>
    <row r="202" spans="1:4" ht="15">
      <c r="A202" s="100"/>
      <c r="B202" s="100"/>
      <c r="C202" s="101" t="s">
        <v>482</v>
      </c>
      <c r="D202" s="102">
        <v>63</v>
      </c>
    </row>
    <row r="203" spans="1:4" ht="15">
      <c r="A203" s="100"/>
      <c r="B203" s="100"/>
      <c r="C203" s="101" t="s">
        <v>483</v>
      </c>
      <c r="D203" s="102">
        <v>64</v>
      </c>
    </row>
    <row r="204" spans="1:4" ht="15">
      <c r="A204" s="100"/>
      <c r="B204" s="100" t="s">
        <v>265</v>
      </c>
      <c r="C204" s="103" t="s">
        <v>629</v>
      </c>
      <c r="D204" s="102">
        <v>77</v>
      </c>
    </row>
    <row r="205" spans="1:4" ht="15">
      <c r="A205" s="100"/>
      <c r="B205" s="100"/>
      <c r="C205" s="103" t="s">
        <v>630</v>
      </c>
      <c r="D205" s="102">
        <v>74</v>
      </c>
    </row>
    <row r="206" spans="1:4" ht="15">
      <c r="A206" s="100"/>
      <c r="B206" s="100"/>
      <c r="C206" s="101" t="s">
        <v>596</v>
      </c>
      <c r="D206" s="102">
        <v>64</v>
      </c>
    </row>
    <row r="207" spans="1:4" ht="15">
      <c r="A207" s="100"/>
      <c r="B207" s="100"/>
      <c r="C207" s="101" t="s">
        <v>597</v>
      </c>
      <c r="D207" s="102">
        <v>61</v>
      </c>
    </row>
    <row r="208" spans="1:4" ht="15">
      <c r="A208" s="100"/>
      <c r="B208" s="100"/>
      <c r="C208" s="101" t="s">
        <v>598</v>
      </c>
      <c r="D208" s="102">
        <v>66</v>
      </c>
    </row>
    <row r="209" spans="1:4" ht="15">
      <c r="A209" s="100"/>
      <c r="B209" s="100"/>
      <c r="C209" s="101" t="s">
        <v>599</v>
      </c>
      <c r="D209" s="102">
        <v>63</v>
      </c>
    </row>
    <row r="210" spans="1:4" ht="15">
      <c r="A210" s="100"/>
      <c r="B210" s="100"/>
      <c r="C210" s="101" t="s">
        <v>600</v>
      </c>
      <c r="D210" s="102">
        <v>62</v>
      </c>
    </row>
    <row r="211" spans="1:4" ht="15">
      <c r="A211" s="100"/>
      <c r="B211" s="100"/>
      <c r="C211" s="103" t="s">
        <v>628</v>
      </c>
      <c r="D211" s="102">
        <v>64</v>
      </c>
    </row>
    <row r="212" spans="1:4" ht="15">
      <c r="A212" s="100"/>
      <c r="B212" s="100"/>
      <c r="C212" s="101" t="s">
        <v>601</v>
      </c>
      <c r="D212" s="102">
        <v>45</v>
      </c>
    </row>
    <row r="213" spans="1:4" ht="15">
      <c r="A213" s="100"/>
      <c r="B213" s="100" t="s">
        <v>266</v>
      </c>
      <c r="C213" s="101" t="s">
        <v>462</v>
      </c>
      <c r="D213" s="102">
        <v>71</v>
      </c>
    </row>
    <row r="214" spans="1:4" ht="15">
      <c r="A214" s="100"/>
      <c r="B214" s="100"/>
      <c r="C214" s="101" t="s">
        <v>463</v>
      </c>
      <c r="D214" s="102">
        <v>60</v>
      </c>
    </row>
    <row r="215" spans="1:4" ht="15">
      <c r="A215" s="100"/>
      <c r="B215" s="100"/>
      <c r="C215" s="101" t="s">
        <v>464</v>
      </c>
      <c r="D215" s="102">
        <v>57</v>
      </c>
    </row>
    <row r="216" spans="1:4" ht="15">
      <c r="A216" s="100"/>
      <c r="B216" s="100"/>
      <c r="C216" s="101" t="s">
        <v>465</v>
      </c>
      <c r="D216" s="102">
        <v>57</v>
      </c>
    </row>
    <row r="217" spans="1:4" ht="15">
      <c r="A217" s="100"/>
      <c r="B217" s="100"/>
      <c r="C217" s="101" t="s">
        <v>466</v>
      </c>
      <c r="D217" s="102">
        <v>58</v>
      </c>
    </row>
    <row r="218" spans="1:4" ht="15">
      <c r="A218" s="100"/>
      <c r="B218" s="100"/>
      <c r="C218" s="101" t="s">
        <v>467</v>
      </c>
      <c r="D218" s="102">
        <v>65</v>
      </c>
    </row>
    <row r="219" spans="1:4" ht="15">
      <c r="A219" s="100"/>
      <c r="B219" s="100"/>
      <c r="C219" s="101" t="s">
        <v>468</v>
      </c>
      <c r="D219" s="102">
        <v>63</v>
      </c>
    </row>
    <row r="220" spans="1:4" ht="15">
      <c r="A220" s="100"/>
      <c r="B220" s="100"/>
      <c r="C220" s="101" t="s">
        <v>469</v>
      </c>
      <c r="D220" s="102">
        <v>62</v>
      </c>
    </row>
    <row r="221" spans="1:4" ht="15">
      <c r="A221" s="100"/>
      <c r="B221" s="100"/>
      <c r="C221" s="101" t="s">
        <v>470</v>
      </c>
      <c r="D221" s="102">
        <v>61</v>
      </c>
    </row>
    <row r="222" spans="1:4" ht="15">
      <c r="A222" s="100"/>
      <c r="B222" s="100"/>
      <c r="C222" s="101" t="s">
        <v>471</v>
      </c>
      <c r="D222" s="102">
        <v>59</v>
      </c>
    </row>
    <row r="223" spans="1:4" ht="15">
      <c r="A223" s="100"/>
      <c r="B223" s="100"/>
      <c r="C223" s="101" t="s">
        <v>472</v>
      </c>
      <c r="D223" s="102">
        <v>62</v>
      </c>
    </row>
    <row r="224" spans="1:4" ht="15">
      <c r="A224" s="100"/>
      <c r="B224" s="100"/>
      <c r="C224" s="101" t="s">
        <v>473</v>
      </c>
      <c r="D224" s="102">
        <v>62</v>
      </c>
    </row>
    <row r="225" spans="1:4" ht="15">
      <c r="A225" s="100"/>
      <c r="B225" s="100"/>
      <c r="C225" s="101" t="s">
        <v>474</v>
      </c>
      <c r="D225" s="102">
        <v>57</v>
      </c>
    </row>
    <row r="226" spans="1:4" ht="15">
      <c r="A226" s="100"/>
      <c r="B226" s="100"/>
      <c r="C226" s="101" t="s">
        <v>475</v>
      </c>
      <c r="D226" s="102">
        <v>57</v>
      </c>
    </row>
    <row r="227" spans="1:4" ht="15">
      <c r="A227" s="100"/>
      <c r="B227" s="100"/>
      <c r="C227" s="101" t="s">
        <v>476</v>
      </c>
      <c r="D227" s="102">
        <v>60</v>
      </c>
    </row>
    <row r="228" spans="1:4" ht="15">
      <c r="A228" s="100"/>
      <c r="B228" s="100"/>
      <c r="C228" s="101" t="s">
        <v>477</v>
      </c>
      <c r="D228" s="102">
        <v>56</v>
      </c>
    </row>
    <row r="229" spans="1:4" ht="15">
      <c r="A229" s="100"/>
      <c r="B229" s="100" t="s">
        <v>267</v>
      </c>
      <c r="C229" s="101" t="s">
        <v>491</v>
      </c>
      <c r="D229" s="102">
        <v>7</v>
      </c>
    </row>
    <row r="230" spans="1:4" ht="15">
      <c r="A230" s="100"/>
      <c r="B230" s="100"/>
      <c r="C230" s="101" t="s">
        <v>492</v>
      </c>
      <c r="D230" s="102">
        <v>48</v>
      </c>
    </row>
    <row r="231" spans="1:4" ht="15">
      <c r="A231" s="100"/>
      <c r="B231" s="100"/>
      <c r="C231" s="101" t="s">
        <v>493</v>
      </c>
      <c r="D231" s="102">
        <v>54</v>
      </c>
    </row>
    <row r="232" spans="1:4" ht="15">
      <c r="A232" s="100"/>
      <c r="B232" s="100"/>
      <c r="C232" s="101" t="s">
        <v>494</v>
      </c>
      <c r="D232" s="102">
        <v>54</v>
      </c>
    </row>
    <row r="233" spans="1:4" ht="15">
      <c r="A233" s="100"/>
      <c r="B233" s="100"/>
      <c r="C233" s="101" t="s">
        <v>495</v>
      </c>
      <c r="D233" s="102">
        <v>60</v>
      </c>
    </row>
    <row r="234" spans="1:4" ht="15">
      <c r="A234" s="100"/>
      <c r="B234" s="100"/>
      <c r="C234" s="101" t="s">
        <v>496</v>
      </c>
      <c r="D234" s="102">
        <v>62</v>
      </c>
    </row>
    <row r="235" spans="1:4" ht="15">
      <c r="A235" s="100"/>
      <c r="B235" s="100"/>
      <c r="C235" s="101" t="s">
        <v>497</v>
      </c>
      <c r="D235" s="102">
        <v>58</v>
      </c>
    </row>
    <row r="236" spans="1:4" ht="15">
      <c r="A236" s="100"/>
      <c r="B236" s="100"/>
      <c r="C236" s="101" t="s">
        <v>498</v>
      </c>
      <c r="D236" s="102">
        <v>75</v>
      </c>
    </row>
    <row r="237" spans="1:4" ht="15">
      <c r="A237" s="100"/>
      <c r="B237" s="100"/>
      <c r="C237" s="101" t="s">
        <v>499</v>
      </c>
      <c r="D237" s="102">
        <v>44</v>
      </c>
    </row>
    <row r="238" spans="1:4" ht="15">
      <c r="A238" s="100"/>
      <c r="B238" s="100"/>
      <c r="C238" s="101" t="s">
        <v>500</v>
      </c>
      <c r="D238" s="102">
        <v>44</v>
      </c>
    </row>
    <row r="239" spans="1:4" ht="15">
      <c r="A239" s="100"/>
      <c r="B239" s="100"/>
      <c r="C239" s="101" t="s">
        <v>501</v>
      </c>
      <c r="D239" s="102">
        <v>66</v>
      </c>
    </row>
    <row r="240" spans="1:4" ht="15">
      <c r="A240" s="100"/>
      <c r="B240" s="100"/>
      <c r="C240" s="101" t="s">
        <v>502</v>
      </c>
      <c r="D240" s="102">
        <v>65</v>
      </c>
    </row>
    <row r="241" spans="1:4" ht="15">
      <c r="A241" s="100"/>
      <c r="B241" s="100"/>
      <c r="C241" s="101" t="s">
        <v>503</v>
      </c>
      <c r="D241" s="102">
        <v>59</v>
      </c>
    </row>
    <row r="242" spans="1:4" ht="15">
      <c r="A242" s="100"/>
      <c r="B242" s="100"/>
      <c r="C242" s="101" t="s">
        <v>504</v>
      </c>
      <c r="D242" s="102">
        <v>45</v>
      </c>
    </row>
    <row r="243" spans="1:4" ht="15">
      <c r="A243" s="100"/>
      <c r="B243" s="100"/>
      <c r="C243" s="101" t="s">
        <v>505</v>
      </c>
      <c r="D243" s="102">
        <v>45</v>
      </c>
    </row>
    <row r="244" spans="1:4" ht="15">
      <c r="A244" s="100"/>
      <c r="B244" s="100"/>
      <c r="C244" s="101" t="s">
        <v>506</v>
      </c>
      <c r="D244" s="102">
        <v>56</v>
      </c>
    </row>
    <row r="245" spans="1:4" ht="15">
      <c r="A245" s="100"/>
      <c r="B245" s="100"/>
      <c r="C245" s="101" t="s">
        <v>507</v>
      </c>
      <c r="D245" s="102">
        <v>55</v>
      </c>
    </row>
    <row r="246" spans="1:4" ht="15">
      <c r="A246" s="100"/>
      <c r="B246" s="100"/>
      <c r="C246" s="101" t="s">
        <v>508</v>
      </c>
      <c r="D246" s="102">
        <v>66</v>
      </c>
    </row>
    <row r="247" spans="1:4" ht="15">
      <c r="A247" s="100"/>
      <c r="B247" s="100"/>
      <c r="C247" s="101" t="s">
        <v>509</v>
      </c>
      <c r="D247" s="102">
        <v>60</v>
      </c>
    </row>
    <row r="248" spans="1:4" ht="15">
      <c r="A248" s="105" t="s">
        <v>641</v>
      </c>
      <c r="B248" s="105" t="s">
        <v>640</v>
      </c>
      <c r="C248" s="101" t="s">
        <v>510</v>
      </c>
      <c r="D248" s="102">
        <v>61</v>
      </c>
    </row>
    <row r="249" spans="1:4" ht="15">
      <c r="A249" s="100"/>
      <c r="B249" s="100"/>
      <c r="C249" s="101" t="s">
        <v>511</v>
      </c>
      <c r="D249" s="102">
        <v>62</v>
      </c>
    </row>
    <row r="250" spans="1:4" ht="15">
      <c r="A250" s="100"/>
      <c r="B250" s="100"/>
      <c r="C250" s="101" t="s">
        <v>484</v>
      </c>
      <c r="D250" s="102">
        <v>71</v>
      </c>
    </row>
    <row r="251" spans="1:4" ht="15">
      <c r="A251" s="100"/>
      <c r="B251" s="100"/>
      <c r="C251" s="101" t="s">
        <v>485</v>
      </c>
      <c r="D251" s="102">
        <v>57</v>
      </c>
    </row>
    <row r="252" spans="1:4" ht="15">
      <c r="A252" s="100"/>
      <c r="B252" s="100"/>
      <c r="C252" s="101" t="s">
        <v>486</v>
      </c>
      <c r="D252" s="102">
        <v>50</v>
      </c>
    </row>
    <row r="253" spans="1:4" ht="15">
      <c r="A253" s="100"/>
      <c r="B253" s="100"/>
      <c r="C253" s="101" t="s">
        <v>487</v>
      </c>
      <c r="D253" s="102">
        <v>55</v>
      </c>
    </row>
    <row r="254" spans="1:4" ht="15">
      <c r="A254" s="100"/>
      <c r="B254" s="100"/>
      <c r="C254" s="101" t="s">
        <v>488</v>
      </c>
      <c r="D254" s="102">
        <v>55</v>
      </c>
    </row>
    <row r="255" spans="1:4" ht="15">
      <c r="A255" s="100"/>
      <c r="B255" s="100"/>
      <c r="C255" s="101" t="s">
        <v>489</v>
      </c>
      <c r="D255" s="102">
        <v>59</v>
      </c>
    </row>
    <row r="256" spans="1:4" ht="15">
      <c r="A256" s="100"/>
      <c r="B256" s="100"/>
      <c r="C256" s="101" t="s">
        <v>490</v>
      </c>
      <c r="D256" s="102">
        <v>58</v>
      </c>
    </row>
    <row r="257" spans="1:4" ht="15">
      <c r="A257" s="100"/>
      <c r="B257" s="105" t="s">
        <v>642</v>
      </c>
      <c r="C257" s="101" t="s">
        <v>566</v>
      </c>
      <c r="D257" s="102">
        <v>52</v>
      </c>
    </row>
    <row r="258" spans="1:4" ht="15">
      <c r="A258" s="100"/>
      <c r="B258" s="100"/>
      <c r="C258" s="101" t="s">
        <v>567</v>
      </c>
      <c r="D258" s="102">
        <v>49</v>
      </c>
    </row>
    <row r="259" spans="1:4" ht="15">
      <c r="A259" s="100"/>
      <c r="B259" s="100"/>
      <c r="C259" s="101" t="s">
        <v>568</v>
      </c>
      <c r="D259" s="102">
        <v>50</v>
      </c>
    </row>
    <row r="260" spans="1:4" ht="15">
      <c r="A260" s="100"/>
      <c r="B260" s="100"/>
      <c r="C260" s="101" t="s">
        <v>569</v>
      </c>
      <c r="D260" s="102">
        <v>50</v>
      </c>
    </row>
    <row r="261" spans="1:4" ht="15">
      <c r="A261" s="100"/>
      <c r="B261" s="100"/>
      <c r="C261" s="101" t="s">
        <v>570</v>
      </c>
      <c r="D261" s="102">
        <v>65</v>
      </c>
    </row>
    <row r="262" spans="1:4" ht="15">
      <c r="A262" s="100"/>
      <c r="B262" s="100"/>
      <c r="C262" s="101" t="s">
        <v>571</v>
      </c>
      <c r="D262" s="102">
        <v>66</v>
      </c>
    </row>
    <row r="263" spans="1:4" ht="15">
      <c r="A263" s="100"/>
      <c r="B263" s="100"/>
      <c r="C263" s="101" t="s">
        <v>540</v>
      </c>
      <c r="D263" s="102">
        <v>60</v>
      </c>
    </row>
    <row r="264" spans="1:4" ht="15">
      <c r="A264" s="100"/>
      <c r="B264" s="100"/>
      <c r="C264" s="101" t="s">
        <v>541</v>
      </c>
      <c r="D264" s="102">
        <v>60</v>
      </c>
    </row>
    <row r="265" spans="1:4" ht="15">
      <c r="A265" s="100"/>
      <c r="B265" s="100"/>
      <c r="C265" s="101" t="s">
        <v>563</v>
      </c>
      <c r="D265" s="102">
        <v>7</v>
      </c>
    </row>
    <row r="266" spans="1:4" ht="15">
      <c r="A266" s="100"/>
      <c r="B266" s="100"/>
      <c r="C266" s="101" t="s">
        <v>564</v>
      </c>
      <c r="D266" s="102">
        <v>14</v>
      </c>
    </row>
    <row r="267" spans="1:4" ht="15">
      <c r="A267" s="100"/>
      <c r="B267" s="100"/>
      <c r="C267" s="101" t="s">
        <v>565</v>
      </c>
      <c r="D267" s="102">
        <v>10</v>
      </c>
    </row>
    <row r="268" spans="1:4" ht="15">
      <c r="A268" s="100"/>
      <c r="B268" s="100"/>
      <c r="C268" s="103" t="s">
        <v>631</v>
      </c>
      <c r="D268" s="102">
        <v>13</v>
      </c>
    </row>
    <row r="269" spans="1:4" ht="15">
      <c r="A269" s="100"/>
      <c r="B269" s="100"/>
      <c r="C269" s="101" t="s">
        <v>554</v>
      </c>
      <c r="D269" s="102">
        <v>48</v>
      </c>
    </row>
    <row r="270" spans="1:4" ht="15">
      <c r="A270" s="100"/>
      <c r="B270" s="100"/>
      <c r="C270" s="101" t="s">
        <v>555</v>
      </c>
      <c r="D270" s="102">
        <v>48</v>
      </c>
    </row>
    <row r="271" spans="1:4" ht="15">
      <c r="A271" s="100"/>
      <c r="B271" s="100"/>
      <c r="C271" s="101" t="s">
        <v>556</v>
      </c>
      <c r="D271" s="102">
        <v>50</v>
      </c>
    </row>
    <row r="272" spans="1:4" ht="15">
      <c r="A272" s="100"/>
      <c r="B272" s="100"/>
      <c r="C272" s="101" t="s">
        <v>557</v>
      </c>
      <c r="D272" s="102">
        <v>50</v>
      </c>
    </row>
    <row r="273" spans="1:4" ht="15">
      <c r="A273" s="100"/>
      <c r="B273" s="100"/>
      <c r="C273" s="101" t="s">
        <v>558</v>
      </c>
      <c r="D273" s="102">
        <v>63</v>
      </c>
    </row>
    <row r="274" spans="1:4" ht="15">
      <c r="A274" s="100"/>
      <c r="B274" s="100"/>
      <c r="C274" s="101" t="s">
        <v>559</v>
      </c>
      <c r="D274" s="102">
        <v>65</v>
      </c>
    </row>
    <row r="275" spans="1:4" ht="15">
      <c r="A275" s="100"/>
      <c r="B275" s="100"/>
      <c r="C275" s="101" t="s">
        <v>538</v>
      </c>
      <c r="D275" s="102">
        <v>64</v>
      </c>
    </row>
    <row r="276" spans="1:4" ht="15">
      <c r="A276" s="100"/>
      <c r="B276" s="100"/>
      <c r="C276" s="101" t="s">
        <v>539</v>
      </c>
      <c r="D276" s="102">
        <v>63</v>
      </c>
    </row>
    <row r="277" spans="1:4" ht="15">
      <c r="A277" s="100"/>
      <c r="B277" s="100"/>
      <c r="C277" s="101" t="s">
        <v>550</v>
      </c>
      <c r="D277" s="102">
        <v>68</v>
      </c>
    </row>
    <row r="278" spans="1:4" ht="15">
      <c r="A278" s="100"/>
      <c r="B278" s="100"/>
      <c r="C278" s="101" t="s">
        <v>551</v>
      </c>
      <c r="D278" s="102">
        <v>51</v>
      </c>
    </row>
    <row r="279" spans="1:4" ht="15">
      <c r="A279" s="100"/>
      <c r="B279" s="100"/>
      <c r="C279" s="101" t="s">
        <v>552</v>
      </c>
      <c r="D279" s="102">
        <v>55</v>
      </c>
    </row>
    <row r="280" spans="1:4" ht="15">
      <c r="A280" s="100"/>
      <c r="B280" s="100"/>
      <c r="C280" s="101" t="s">
        <v>553</v>
      </c>
      <c r="D280" s="102">
        <v>56</v>
      </c>
    </row>
    <row r="281" spans="1:4" ht="15">
      <c r="A281" s="100"/>
      <c r="B281" s="100"/>
      <c r="C281" s="101" t="s">
        <v>572</v>
      </c>
      <c r="D281" s="102">
        <v>47</v>
      </c>
    </row>
    <row r="282" spans="1:4" ht="15">
      <c r="A282" s="100"/>
      <c r="B282" s="100"/>
      <c r="C282" s="101" t="s">
        <v>573</v>
      </c>
      <c r="D282" s="102">
        <v>47</v>
      </c>
    </row>
    <row r="283" spans="1:4" ht="15">
      <c r="A283" s="100"/>
      <c r="B283" s="100"/>
      <c r="C283" s="101" t="s">
        <v>574</v>
      </c>
      <c r="D283" s="102">
        <v>50</v>
      </c>
    </row>
    <row r="284" spans="1:4" ht="15">
      <c r="A284" s="100"/>
      <c r="B284" s="100"/>
      <c r="C284" s="101" t="s">
        <v>575</v>
      </c>
      <c r="D284" s="102">
        <v>50</v>
      </c>
    </row>
    <row r="285" spans="1:4" ht="15">
      <c r="A285" s="100"/>
      <c r="B285" s="100"/>
      <c r="C285" s="101" t="s">
        <v>576</v>
      </c>
      <c r="D285" s="102">
        <v>58</v>
      </c>
    </row>
    <row r="286" spans="1:4" ht="15">
      <c r="A286" s="100"/>
      <c r="B286" s="100"/>
      <c r="C286" s="101" t="s">
        <v>577</v>
      </c>
      <c r="D286" s="102">
        <v>64</v>
      </c>
    </row>
    <row r="287" spans="1:4" ht="15">
      <c r="A287" s="100"/>
      <c r="B287" s="100"/>
      <c r="C287" s="101" t="s">
        <v>542</v>
      </c>
      <c r="D287" s="102">
        <v>62</v>
      </c>
    </row>
    <row r="288" spans="1:4" ht="15">
      <c r="A288" s="100"/>
      <c r="B288" s="100"/>
      <c r="C288" s="101" t="s">
        <v>543</v>
      </c>
      <c r="D288" s="102">
        <v>59</v>
      </c>
    </row>
    <row r="289" spans="1:4" ht="15">
      <c r="A289" s="100"/>
      <c r="B289" s="100"/>
      <c r="C289" s="101" t="s">
        <v>544</v>
      </c>
      <c r="D289" s="102">
        <v>48</v>
      </c>
    </row>
    <row r="290" spans="1:4" ht="15">
      <c r="A290" s="100"/>
      <c r="B290" s="100"/>
      <c r="C290" s="101" t="s">
        <v>545</v>
      </c>
      <c r="D290" s="102">
        <v>47</v>
      </c>
    </row>
    <row r="291" spans="1:4" ht="15">
      <c r="A291" s="100"/>
      <c r="B291" s="100"/>
      <c r="C291" s="101" t="s">
        <v>546</v>
      </c>
      <c r="D291" s="102">
        <v>51</v>
      </c>
    </row>
    <row r="292" spans="1:4" ht="15">
      <c r="A292" s="100"/>
      <c r="B292" s="100"/>
      <c r="C292" s="101" t="s">
        <v>547</v>
      </c>
      <c r="D292" s="102">
        <v>50</v>
      </c>
    </row>
    <row r="293" spans="1:4" ht="15">
      <c r="A293" s="100"/>
      <c r="B293" s="100"/>
      <c r="C293" s="101" t="s">
        <v>548</v>
      </c>
      <c r="D293" s="102">
        <v>67</v>
      </c>
    </row>
    <row r="294" spans="1:4" ht="15">
      <c r="A294" s="100"/>
      <c r="B294" s="100"/>
      <c r="C294" s="101" t="s">
        <v>549</v>
      </c>
      <c r="D294" s="102">
        <v>64</v>
      </c>
    </row>
    <row r="295" spans="1:4" ht="15">
      <c r="A295" s="100"/>
      <c r="B295" s="100"/>
      <c r="C295" s="101" t="s">
        <v>530</v>
      </c>
      <c r="D295" s="102">
        <v>63</v>
      </c>
    </row>
    <row r="296" spans="1:4" ht="15">
      <c r="A296" s="100"/>
      <c r="B296" s="100"/>
      <c r="C296" s="101" t="s">
        <v>531</v>
      </c>
      <c r="D296" s="102">
        <v>62</v>
      </c>
    </row>
    <row r="297" spans="1:4" ht="15">
      <c r="A297" s="100"/>
      <c r="B297" s="100"/>
      <c r="C297" s="101" t="s">
        <v>532</v>
      </c>
      <c r="D297" s="102">
        <v>61</v>
      </c>
    </row>
    <row r="298" spans="1:4" ht="15">
      <c r="A298" s="105" t="s">
        <v>641</v>
      </c>
      <c r="B298" s="105" t="s">
        <v>642</v>
      </c>
      <c r="C298" s="101" t="s">
        <v>533</v>
      </c>
      <c r="D298" s="102">
        <v>62</v>
      </c>
    </row>
    <row r="299" spans="1:4" ht="15">
      <c r="A299" s="100"/>
      <c r="B299" s="100"/>
      <c r="C299" s="101" t="s">
        <v>560</v>
      </c>
      <c r="D299" s="102">
        <v>59</v>
      </c>
    </row>
    <row r="300" spans="1:4" ht="15">
      <c r="A300" s="100"/>
      <c r="B300" s="100"/>
      <c r="C300" s="101" t="s">
        <v>561</v>
      </c>
      <c r="D300" s="102">
        <v>44</v>
      </c>
    </row>
    <row r="301" spans="1:4" ht="15">
      <c r="A301" s="100"/>
      <c r="B301" s="100"/>
      <c r="C301" s="101" t="s">
        <v>562</v>
      </c>
      <c r="D301" s="102">
        <v>55</v>
      </c>
    </row>
    <row r="302" spans="1:4" ht="15">
      <c r="A302" s="100"/>
      <c r="B302" s="100"/>
      <c r="C302" s="101" t="s">
        <v>524</v>
      </c>
      <c r="D302" s="102">
        <v>65</v>
      </c>
    </row>
    <row r="303" spans="1:4" ht="15">
      <c r="A303" s="100"/>
      <c r="B303" s="100"/>
      <c r="C303" s="101" t="s">
        <v>525</v>
      </c>
      <c r="D303" s="102">
        <v>62</v>
      </c>
    </row>
    <row r="304" spans="1:4" ht="15">
      <c r="A304" s="100"/>
      <c r="B304" s="100"/>
      <c r="C304" s="101" t="s">
        <v>526</v>
      </c>
      <c r="D304" s="102">
        <v>60</v>
      </c>
    </row>
    <row r="305" spans="1:4" ht="15">
      <c r="A305" s="100"/>
      <c r="B305" s="100"/>
      <c r="C305" s="101" t="s">
        <v>527</v>
      </c>
      <c r="D305" s="102">
        <v>68</v>
      </c>
    </row>
    <row r="306" spans="1:4" ht="15">
      <c r="A306" s="100"/>
      <c r="B306" s="100"/>
      <c r="C306" s="101" t="s">
        <v>528</v>
      </c>
      <c r="D306" s="102">
        <v>65</v>
      </c>
    </row>
    <row r="307" spans="1:4" ht="15">
      <c r="A307" s="100"/>
      <c r="B307" s="100"/>
      <c r="C307" s="101" t="s">
        <v>536</v>
      </c>
      <c r="D307" s="102">
        <v>61</v>
      </c>
    </row>
    <row r="308" spans="1:4" ht="15">
      <c r="A308" s="100"/>
      <c r="B308" s="100"/>
      <c r="C308" s="101" t="s">
        <v>537</v>
      </c>
      <c r="D308" s="102">
        <v>65</v>
      </c>
    </row>
    <row r="309" spans="1:4" ht="15">
      <c r="A309" s="100"/>
      <c r="B309" s="100"/>
      <c r="C309" s="101" t="s">
        <v>513</v>
      </c>
      <c r="D309" s="102">
        <v>33</v>
      </c>
    </row>
    <row r="310" spans="1:4" ht="15">
      <c r="A310" s="100"/>
      <c r="B310" s="100"/>
      <c r="C310" s="101" t="s">
        <v>512</v>
      </c>
      <c r="D310" s="102">
        <v>28</v>
      </c>
    </row>
    <row r="311" spans="1:4" ht="15">
      <c r="A311" s="100"/>
      <c r="B311" s="100"/>
      <c r="C311" s="101" t="s">
        <v>514</v>
      </c>
      <c r="D311" s="102">
        <v>52</v>
      </c>
    </row>
    <row r="312" spans="1:4" ht="15">
      <c r="A312" s="100"/>
      <c r="B312" s="100"/>
      <c r="C312" s="101" t="s">
        <v>515</v>
      </c>
      <c r="D312" s="102">
        <v>55</v>
      </c>
    </row>
    <row r="313" spans="1:4" ht="15">
      <c r="A313" s="100"/>
      <c r="B313" s="100"/>
      <c r="C313" s="101" t="s">
        <v>516</v>
      </c>
      <c r="D313" s="102">
        <v>60</v>
      </c>
    </row>
    <row r="314" spans="1:4" ht="15">
      <c r="A314" s="100"/>
      <c r="B314" s="100"/>
      <c r="C314" s="101" t="s">
        <v>517</v>
      </c>
      <c r="D314" s="102">
        <v>63</v>
      </c>
    </row>
    <row r="315" spans="1:4" ht="15">
      <c r="A315" s="100"/>
      <c r="B315" s="100"/>
      <c r="C315" s="101" t="s">
        <v>529</v>
      </c>
      <c r="D315" s="102">
        <v>61</v>
      </c>
    </row>
    <row r="316" spans="1:4" ht="15">
      <c r="A316" s="100"/>
      <c r="B316" s="100"/>
      <c r="C316" s="101" t="s">
        <v>518</v>
      </c>
      <c r="D316" s="102">
        <v>60</v>
      </c>
    </row>
    <row r="317" spans="1:4" ht="15">
      <c r="A317" s="100"/>
      <c r="B317" s="100"/>
      <c r="C317" s="101" t="s">
        <v>519</v>
      </c>
      <c r="D317" s="102">
        <v>64</v>
      </c>
    </row>
    <row r="318" spans="1:4" ht="15">
      <c r="A318" s="100"/>
      <c r="B318" s="100"/>
      <c r="C318" s="101" t="s">
        <v>520</v>
      </c>
      <c r="D318" s="102">
        <v>63</v>
      </c>
    </row>
    <row r="319" spans="1:4" ht="15">
      <c r="A319" s="100"/>
      <c r="B319" s="100"/>
      <c r="C319" s="101" t="s">
        <v>521</v>
      </c>
      <c r="D319" s="102">
        <v>65</v>
      </c>
    </row>
    <row r="320" spans="1:4" ht="15">
      <c r="A320" s="100"/>
      <c r="B320" s="100"/>
      <c r="C320" s="101" t="s">
        <v>522</v>
      </c>
      <c r="D320" s="102">
        <v>67</v>
      </c>
    </row>
    <row r="321" spans="1:4" ht="15">
      <c r="A321" s="100"/>
      <c r="B321" s="100"/>
      <c r="C321" s="101" t="s">
        <v>523</v>
      </c>
      <c r="D321" s="102">
        <v>66</v>
      </c>
    </row>
    <row r="322" spans="1:4" ht="15">
      <c r="A322" s="100"/>
      <c r="B322" s="100"/>
      <c r="C322" s="101" t="s">
        <v>534</v>
      </c>
      <c r="D322" s="102">
        <v>62</v>
      </c>
    </row>
    <row r="323" spans="1:4" ht="15">
      <c r="A323" s="100"/>
      <c r="B323" s="100"/>
      <c r="C323" s="101" t="s">
        <v>535</v>
      </c>
      <c r="D323" s="102">
        <v>63</v>
      </c>
    </row>
    <row r="324" spans="1:4" ht="15">
      <c r="A324" s="100"/>
      <c r="B324" s="100" t="s">
        <v>264</v>
      </c>
      <c r="C324" s="101" t="s">
        <v>578</v>
      </c>
      <c r="D324" s="102">
        <v>59</v>
      </c>
    </row>
    <row r="325" spans="1:4" ht="15">
      <c r="A325" s="100"/>
      <c r="B325" s="100"/>
      <c r="C325" s="101" t="s">
        <v>579</v>
      </c>
      <c r="D325" s="102">
        <v>65</v>
      </c>
    </row>
    <row r="326" spans="1:4" ht="15">
      <c r="A326" s="100"/>
      <c r="B326" s="100"/>
      <c r="C326" s="101" t="s">
        <v>580</v>
      </c>
      <c r="D326" s="102">
        <v>66</v>
      </c>
    </row>
    <row r="327" spans="1:4" ht="15">
      <c r="A327" s="100"/>
      <c r="B327" s="100"/>
      <c r="C327" s="101" t="s">
        <v>581</v>
      </c>
      <c r="D327" s="102">
        <v>57</v>
      </c>
    </row>
    <row r="328" spans="1:4" ht="15">
      <c r="A328" s="100"/>
      <c r="B328" s="100"/>
      <c r="C328" s="101" t="s">
        <v>582</v>
      </c>
      <c r="D328" s="102">
        <v>53</v>
      </c>
    </row>
    <row r="329" spans="1:4" ht="15">
      <c r="A329" s="100"/>
      <c r="B329" s="100"/>
      <c r="C329" s="101" t="s">
        <v>583</v>
      </c>
      <c r="D329" s="102">
        <v>68</v>
      </c>
    </row>
    <row r="330" spans="1:4" ht="15">
      <c r="A330" s="100"/>
      <c r="B330" s="100"/>
      <c r="C330" s="101" t="s">
        <v>584</v>
      </c>
      <c r="D330" s="102">
        <v>64</v>
      </c>
    </row>
    <row r="331" spans="1:4" ht="15">
      <c r="A331" s="100"/>
      <c r="B331" s="100"/>
      <c r="C331" s="101" t="s">
        <v>585</v>
      </c>
      <c r="D331" s="102">
        <v>64</v>
      </c>
    </row>
    <row r="332" spans="1:4" ht="15">
      <c r="A332" s="100"/>
      <c r="B332" s="100"/>
      <c r="C332" s="101" t="s">
        <v>586</v>
      </c>
      <c r="D332" s="102">
        <v>64</v>
      </c>
    </row>
    <row r="333" spans="1:4" ht="15">
      <c r="A333" s="100"/>
      <c r="B333" s="100"/>
      <c r="C333" s="101" t="s">
        <v>587</v>
      </c>
      <c r="D333" s="102">
        <v>47</v>
      </c>
    </row>
    <row r="334" spans="1:4" ht="15">
      <c r="A334" s="100"/>
      <c r="B334" s="100"/>
      <c r="C334" s="101" t="s">
        <v>588</v>
      </c>
      <c r="D334" s="102">
        <v>61</v>
      </c>
    </row>
    <row r="335" spans="1:4" ht="15">
      <c r="A335" s="100"/>
      <c r="B335" s="100"/>
      <c r="C335" s="101" t="s">
        <v>589</v>
      </c>
      <c r="D335" s="102">
        <v>54</v>
      </c>
    </row>
    <row r="336" spans="1:4" ht="15">
      <c r="A336" s="100"/>
      <c r="B336" s="100"/>
      <c r="C336" s="101" t="s">
        <v>590</v>
      </c>
      <c r="D336" s="102">
        <v>50</v>
      </c>
    </row>
    <row r="337" spans="1:4" ht="15">
      <c r="A337" s="100"/>
      <c r="B337" s="100"/>
      <c r="C337" s="101" t="s">
        <v>591</v>
      </c>
      <c r="D337" s="102">
        <v>67</v>
      </c>
    </row>
    <row r="338" spans="1:4" ht="15">
      <c r="A338" s="100"/>
      <c r="B338" s="100"/>
      <c r="C338" s="101" t="s">
        <v>592</v>
      </c>
      <c r="D338" s="102">
        <v>67</v>
      </c>
    </row>
    <row r="339" spans="1:4" ht="15">
      <c r="A339" s="100"/>
      <c r="B339" s="100"/>
      <c r="C339" s="101" t="s">
        <v>593</v>
      </c>
      <c r="D339" s="102">
        <v>64</v>
      </c>
    </row>
    <row r="340" spans="1:4" ht="15">
      <c r="A340" s="100"/>
      <c r="B340" s="100"/>
      <c r="C340" s="101" t="s">
        <v>594</v>
      </c>
      <c r="D340" s="102">
        <v>64</v>
      </c>
    </row>
    <row r="341" spans="1:4" ht="15">
      <c r="A341" s="100"/>
      <c r="B341" s="100"/>
      <c r="C341" s="101" t="s">
        <v>595</v>
      </c>
      <c r="D341" s="102">
        <v>65</v>
      </c>
    </row>
    <row r="342" spans="1:4" ht="15">
      <c r="A342" s="105" t="s">
        <v>632</v>
      </c>
      <c r="B342" s="100" t="s">
        <v>268</v>
      </c>
      <c r="C342" s="101" t="s">
        <v>602</v>
      </c>
      <c r="D342" s="102">
        <v>60</v>
      </c>
    </row>
    <row r="343" spans="1:4" ht="15">
      <c r="A343" s="100"/>
      <c r="B343" s="100"/>
      <c r="C343" s="101" t="s">
        <v>603</v>
      </c>
      <c r="D343" s="102">
        <v>60</v>
      </c>
    </row>
    <row r="344" spans="1:4" ht="15">
      <c r="A344" s="100"/>
      <c r="B344" s="100"/>
      <c r="C344" s="101" t="s">
        <v>620</v>
      </c>
      <c r="D344" s="102">
        <v>63</v>
      </c>
    </row>
    <row r="345" spans="1:4" ht="15">
      <c r="A345" s="100"/>
      <c r="B345" s="100"/>
      <c r="C345" s="101" t="s">
        <v>621</v>
      </c>
      <c r="D345" s="102">
        <v>62</v>
      </c>
    </row>
    <row r="346" spans="1:4" ht="15">
      <c r="A346" s="100"/>
      <c r="B346" s="100"/>
      <c r="C346" s="101" t="s">
        <v>622</v>
      </c>
      <c r="D346" s="102">
        <v>57</v>
      </c>
    </row>
    <row r="347" spans="1:4" ht="15">
      <c r="A347" s="100"/>
      <c r="B347" s="100"/>
      <c r="C347" s="101" t="s">
        <v>618</v>
      </c>
      <c r="D347" s="102">
        <v>56</v>
      </c>
    </row>
    <row r="348" spans="1:4" ht="15">
      <c r="A348" s="100"/>
      <c r="B348" s="100"/>
      <c r="C348" s="101" t="s">
        <v>619</v>
      </c>
      <c r="D348" s="102">
        <v>55</v>
      </c>
    </row>
    <row r="349" spans="1:4" ht="15">
      <c r="A349" s="100"/>
      <c r="B349" s="100" t="s">
        <v>269</v>
      </c>
      <c r="C349" s="101" t="s">
        <v>623</v>
      </c>
      <c r="D349" s="102">
        <v>68</v>
      </c>
    </row>
    <row r="350" spans="1:4" ht="15">
      <c r="A350" s="100"/>
      <c r="B350" s="100"/>
      <c r="C350" s="101" t="s">
        <v>624</v>
      </c>
      <c r="D350" s="102">
        <v>65</v>
      </c>
    </row>
    <row r="351" spans="1:4" ht="15">
      <c r="A351" s="100"/>
      <c r="B351" s="100"/>
      <c r="C351" s="101" t="s">
        <v>625</v>
      </c>
      <c r="D351" s="102">
        <v>66</v>
      </c>
    </row>
    <row r="352" spans="1:4" ht="15">
      <c r="A352" s="100"/>
      <c r="B352" s="100"/>
      <c r="C352" s="101" t="s">
        <v>626</v>
      </c>
      <c r="D352" s="102">
        <v>65</v>
      </c>
    </row>
    <row r="353" spans="1:4" ht="15">
      <c r="A353" s="100"/>
      <c r="B353" s="100" t="s">
        <v>259</v>
      </c>
      <c r="C353" s="101" t="s">
        <v>604</v>
      </c>
      <c r="D353" s="102">
        <v>49</v>
      </c>
    </row>
    <row r="354" spans="1:4" ht="15">
      <c r="A354" s="100"/>
      <c r="B354" s="100"/>
      <c r="C354" s="101" t="s">
        <v>605</v>
      </c>
      <c r="D354" s="102">
        <v>39</v>
      </c>
    </row>
    <row r="355" spans="1:4" ht="15">
      <c r="A355" s="100"/>
      <c r="B355" s="100"/>
      <c r="C355" s="101" t="s">
        <v>608</v>
      </c>
      <c r="D355" s="102">
        <v>63</v>
      </c>
    </row>
    <row r="356" spans="1:4" ht="15">
      <c r="A356" s="100"/>
      <c r="B356" s="100"/>
      <c r="C356" s="101" t="s">
        <v>609</v>
      </c>
      <c r="D356" s="102">
        <v>61</v>
      </c>
    </row>
    <row r="357" spans="1:4" ht="15">
      <c r="A357" s="100"/>
      <c r="B357" s="100"/>
      <c r="C357" s="101" t="s">
        <v>610</v>
      </c>
      <c r="D357" s="102">
        <v>62</v>
      </c>
    </row>
    <row r="358" spans="1:4" ht="15">
      <c r="A358" s="100"/>
      <c r="B358" s="100"/>
      <c r="C358" s="101" t="s">
        <v>611</v>
      </c>
      <c r="D358" s="102">
        <v>61</v>
      </c>
    </row>
    <row r="359" spans="1:4" ht="15">
      <c r="A359" s="100"/>
      <c r="B359" s="100" t="s">
        <v>95</v>
      </c>
      <c r="C359" s="101" t="s">
        <v>606</v>
      </c>
      <c r="D359" s="102">
        <v>48</v>
      </c>
    </row>
    <row r="360" spans="1:4" ht="15">
      <c r="A360" s="100"/>
      <c r="B360" s="100"/>
      <c r="C360" s="101" t="s">
        <v>607</v>
      </c>
      <c r="D360" s="102">
        <v>48</v>
      </c>
    </row>
    <row r="361" spans="1:4" ht="15">
      <c r="A361" s="100"/>
      <c r="B361" s="100" t="s">
        <v>264</v>
      </c>
      <c r="C361" s="101" t="s">
        <v>612</v>
      </c>
      <c r="D361" s="102">
        <v>59</v>
      </c>
    </row>
    <row r="362" spans="1:4" ht="15">
      <c r="A362" s="100"/>
      <c r="B362" s="100"/>
      <c r="C362" s="101" t="s">
        <v>613</v>
      </c>
      <c r="D362" s="102">
        <v>62</v>
      </c>
    </row>
    <row r="363" spans="1:4" ht="15">
      <c r="A363" s="100"/>
      <c r="B363" s="100"/>
      <c r="C363" s="101" t="s">
        <v>614</v>
      </c>
      <c r="D363" s="102">
        <v>63</v>
      </c>
    </row>
    <row r="364" spans="1:4" ht="15">
      <c r="A364" s="100"/>
      <c r="B364" s="100"/>
      <c r="C364" s="101" t="s">
        <v>615</v>
      </c>
      <c r="D364" s="102">
        <v>59</v>
      </c>
    </row>
    <row r="365" spans="1:4" ht="15">
      <c r="A365" s="100"/>
      <c r="B365" s="100"/>
      <c r="C365" s="101" t="s">
        <v>616</v>
      </c>
      <c r="D365" s="102">
        <v>64</v>
      </c>
    </row>
    <row r="366" spans="1:4" ht="15">
      <c r="A366" s="100"/>
      <c r="B366" s="100"/>
      <c r="C366" s="101" t="s">
        <v>617</v>
      </c>
      <c r="D366" s="102">
        <v>64</v>
      </c>
    </row>
    <row r="367" spans="1:4" ht="15">
      <c r="A367" s="100" t="s">
        <v>270</v>
      </c>
      <c r="B367" s="100"/>
      <c r="C367" s="100"/>
      <c r="D367" s="102">
        <v>20925</v>
      </c>
    </row>
  </sheetData>
  <sheetProtection/>
  <mergeCells count="37">
    <mergeCell ref="A298:A341"/>
    <mergeCell ref="B101:B103"/>
    <mergeCell ref="B104:B119"/>
    <mergeCell ref="A101:A147"/>
    <mergeCell ref="B140:B147"/>
    <mergeCell ref="A148:A197"/>
    <mergeCell ref="B229:B247"/>
    <mergeCell ref="A198:A247"/>
    <mergeCell ref="B122:B139"/>
    <mergeCell ref="B55:B71"/>
    <mergeCell ref="B72:B91"/>
    <mergeCell ref="B120:B121"/>
    <mergeCell ref="A1:D1"/>
    <mergeCell ref="A3:A50"/>
    <mergeCell ref="B3:B50"/>
    <mergeCell ref="B51:B54"/>
    <mergeCell ref="A51:A100"/>
    <mergeCell ref="B92:B100"/>
    <mergeCell ref="B198:B203"/>
    <mergeCell ref="B213:B228"/>
    <mergeCell ref="A342:A366"/>
    <mergeCell ref="B148:B159"/>
    <mergeCell ref="B160:B177"/>
    <mergeCell ref="B178:B188"/>
    <mergeCell ref="B189:B197"/>
    <mergeCell ref="B248:B256"/>
    <mergeCell ref="B257:B297"/>
    <mergeCell ref="A367:C367"/>
    <mergeCell ref="B342:B348"/>
    <mergeCell ref="B349:B352"/>
    <mergeCell ref="B353:B358"/>
    <mergeCell ref="B359:B360"/>
    <mergeCell ref="B361:B366"/>
    <mergeCell ref="B204:B212"/>
    <mergeCell ref="B324:B341"/>
    <mergeCell ref="A248:A297"/>
    <mergeCell ref="B298:B323"/>
  </mergeCells>
  <printOptions/>
  <pageMargins left="0.7086614173228347" right="0.7086614173228347" top="0.5511811023622047" bottom="0.5511811023622047" header="0.31496062992125984" footer="0.31496062992125984"/>
  <pageSetup orientation="portrait" paperSize="9" scale="98" r:id="rId1"/>
  <rowBreaks count="7" manualBreakCount="7">
    <brk id="50" max="255" man="1"/>
    <brk id="100" max="255" man="1"/>
    <brk id="147" max="255" man="1"/>
    <brk id="197" max="3" man="1"/>
    <brk id="247" max="255" man="1"/>
    <brk id="297" max="255" man="1"/>
    <brk id="34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BBW Studio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李梦虺</cp:lastModifiedBy>
  <cp:lastPrinted>2018-10-23T07:34:04Z</cp:lastPrinted>
  <dcterms:created xsi:type="dcterms:W3CDTF">2008-09-26T05:48:21Z</dcterms:created>
  <dcterms:modified xsi:type="dcterms:W3CDTF">2018-10-23T07:34:08Z</dcterms:modified>
  <cp:category/>
  <cp:version/>
  <cp:contentType/>
  <cp:contentStatus/>
</cp:coreProperties>
</file>